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20052" windowHeight="8952"/>
  </bookViews>
  <sheets>
    <sheet name="приложение 6.1" sheetId="1" r:id="rId1"/>
  </sheets>
  <externalReferences>
    <externalReference r:id="rId2"/>
  </externalReferences>
  <definedNames>
    <definedName name="_xlnm._FilterDatabase" localSheetId="0" hidden="1">'приложение 6.1'!$A$12:$M$936</definedName>
    <definedName name="_xlnm.Print_Titles" localSheetId="0">'приложение 6.1'!$7:$9</definedName>
  </definedNames>
  <calcPr calcId="125725"/>
</workbook>
</file>

<file path=xl/calcChain.xml><?xml version="1.0" encoding="utf-8"?>
<calcChain xmlns="http://schemas.openxmlformats.org/spreadsheetml/2006/main">
  <c r="K936" i="1"/>
  <c r="I936"/>
  <c r="G936"/>
  <c r="F936"/>
  <c r="K935"/>
  <c r="I935"/>
  <c r="G935"/>
  <c r="F935"/>
  <c r="K934"/>
  <c r="J934"/>
  <c r="I934"/>
  <c r="G934"/>
  <c r="F934"/>
  <c r="K933"/>
  <c r="G933"/>
  <c r="K932"/>
  <c r="J932"/>
  <c r="I932"/>
  <c r="G932"/>
  <c r="F932"/>
  <c r="K931"/>
  <c r="G931"/>
  <c r="K930"/>
  <c r="I930"/>
  <c r="G930"/>
  <c r="F930"/>
  <c r="K929"/>
  <c r="I929"/>
  <c r="G929"/>
  <c r="F929"/>
  <c r="K928"/>
  <c r="I928"/>
  <c r="G928"/>
  <c r="F928"/>
  <c r="K927"/>
  <c r="I927"/>
  <c r="G927"/>
  <c r="F927"/>
  <c r="K926"/>
  <c r="I926"/>
  <c r="G926"/>
  <c r="F926"/>
  <c r="K925"/>
  <c r="I925"/>
  <c r="G925"/>
  <c r="F925"/>
  <c r="K924"/>
  <c r="I924"/>
  <c r="G924"/>
  <c r="F924"/>
  <c r="K923"/>
  <c r="I923"/>
  <c r="G923"/>
  <c r="F923"/>
  <c r="K922"/>
  <c r="I922"/>
  <c r="G922"/>
  <c r="F922"/>
  <c r="K921"/>
  <c r="I921"/>
  <c r="G921"/>
  <c r="F921"/>
  <c r="K920"/>
  <c r="I920"/>
  <c r="G920"/>
  <c r="F920"/>
  <c r="K919"/>
  <c r="I919"/>
  <c r="G919"/>
  <c r="F919"/>
  <c r="K918"/>
  <c r="I918"/>
  <c r="G918"/>
  <c r="F918"/>
  <c r="K917"/>
  <c r="I917"/>
  <c r="G917"/>
  <c r="F917"/>
  <c r="K916"/>
  <c r="I916"/>
  <c r="G916"/>
  <c r="F916"/>
  <c r="K915"/>
  <c r="J915"/>
  <c r="I915"/>
  <c r="G915"/>
  <c r="F915"/>
  <c r="K914"/>
  <c r="J914"/>
  <c r="I914"/>
  <c r="G914"/>
  <c r="F914"/>
  <c r="K913"/>
  <c r="J913"/>
  <c r="I913"/>
  <c r="G913"/>
  <c r="F913"/>
  <c r="K912"/>
  <c r="G912"/>
  <c r="K911"/>
  <c r="I911"/>
  <c r="G911"/>
  <c r="F911"/>
  <c r="K910"/>
  <c r="I910"/>
  <c r="G910"/>
  <c r="F910"/>
  <c r="K909"/>
  <c r="I909"/>
  <c r="G909"/>
  <c r="F909"/>
  <c r="K908"/>
  <c r="I908"/>
  <c r="G908"/>
  <c r="F908"/>
  <c r="K907"/>
  <c r="I907"/>
  <c r="G907"/>
  <c r="F907"/>
  <c r="K906"/>
  <c r="I906"/>
  <c r="G906"/>
  <c r="F906"/>
  <c r="K905"/>
  <c r="I905"/>
  <c r="G905"/>
  <c r="F905"/>
  <c r="K904"/>
  <c r="I904"/>
  <c r="G904"/>
  <c r="F904"/>
  <c r="K903"/>
  <c r="I903"/>
  <c r="G903"/>
  <c r="F903"/>
  <c r="K902"/>
  <c r="I902"/>
  <c r="G902"/>
  <c r="F902"/>
  <c r="K901"/>
  <c r="I901"/>
  <c r="G901"/>
  <c r="F901"/>
  <c r="K900"/>
  <c r="I900"/>
  <c r="G900"/>
  <c r="F900"/>
  <c r="K899"/>
  <c r="I899"/>
  <c r="G899"/>
  <c r="F899"/>
  <c r="K898"/>
  <c r="I898"/>
  <c r="G898"/>
  <c r="F898"/>
  <c r="K897"/>
  <c r="I897"/>
  <c r="G897"/>
  <c r="F897"/>
  <c r="K896"/>
  <c r="I896"/>
  <c r="G896"/>
  <c r="F896"/>
  <c r="K895"/>
  <c r="I895"/>
  <c r="G895"/>
  <c r="F895"/>
  <c r="K894"/>
  <c r="I894"/>
  <c r="G894"/>
  <c r="F894"/>
  <c r="K893"/>
  <c r="I893"/>
  <c r="G893"/>
  <c r="F893"/>
  <c r="K892"/>
  <c r="I892"/>
  <c r="G892"/>
  <c r="F892"/>
  <c r="K891"/>
  <c r="I891"/>
  <c r="G891"/>
  <c r="F891"/>
  <c r="K890"/>
  <c r="I890"/>
  <c r="G890"/>
  <c r="F890"/>
  <c r="K889"/>
  <c r="I889"/>
  <c r="G889"/>
  <c r="F889"/>
  <c r="K888"/>
  <c r="I888"/>
  <c r="G888"/>
  <c r="F888"/>
  <c r="K887"/>
  <c r="I887"/>
  <c r="G887"/>
  <c r="F887"/>
  <c r="K886"/>
  <c r="I886"/>
  <c r="G886"/>
  <c r="F886"/>
  <c r="K885"/>
  <c r="I885"/>
  <c r="G885"/>
  <c r="F885"/>
  <c r="K884"/>
  <c r="I884"/>
  <c r="G884"/>
  <c r="F884"/>
  <c r="K883"/>
  <c r="I883"/>
  <c r="G883"/>
  <c r="F883"/>
  <c r="K882"/>
  <c r="I882"/>
  <c r="G882"/>
  <c r="F882"/>
  <c r="K881"/>
  <c r="I881"/>
  <c r="G881"/>
  <c r="F881"/>
  <c r="K880"/>
  <c r="I880"/>
  <c r="G880"/>
  <c r="F880"/>
  <c r="K879"/>
  <c r="I879"/>
  <c r="G879"/>
  <c r="F879"/>
  <c r="K878"/>
  <c r="I878"/>
  <c r="G878"/>
  <c r="F878"/>
  <c r="K877"/>
  <c r="I877"/>
  <c r="G877"/>
  <c r="F877"/>
  <c r="K876"/>
  <c r="I876"/>
  <c r="G876"/>
  <c r="F876"/>
  <c r="K875"/>
  <c r="I875"/>
  <c r="G875"/>
  <c r="F875"/>
  <c r="K874"/>
  <c r="I874"/>
  <c r="G874"/>
  <c r="F874"/>
  <c r="K873"/>
  <c r="J873"/>
  <c r="I873"/>
  <c r="G873"/>
  <c r="F873"/>
  <c r="K872"/>
  <c r="J872"/>
  <c r="I872"/>
  <c r="G872"/>
  <c r="F872"/>
  <c r="K871"/>
  <c r="J871"/>
  <c r="I871"/>
  <c r="G871"/>
  <c r="F871"/>
  <c r="K870"/>
  <c r="J870"/>
  <c r="I870"/>
  <c r="G870"/>
  <c r="F870"/>
  <c r="K869"/>
  <c r="J869"/>
  <c r="I869"/>
  <c r="G869"/>
  <c r="F869"/>
  <c r="K868"/>
  <c r="J868"/>
  <c r="I868"/>
  <c r="G868"/>
  <c r="F868"/>
  <c r="K867"/>
  <c r="J867"/>
  <c r="I867"/>
  <c r="G867"/>
  <c r="F867"/>
  <c r="K866"/>
  <c r="J866"/>
  <c r="I866"/>
  <c r="G866"/>
  <c r="F866"/>
  <c r="K865"/>
  <c r="J865"/>
  <c r="I865"/>
  <c r="G865"/>
  <c r="F865"/>
  <c r="K864"/>
  <c r="J864"/>
  <c r="I864"/>
  <c r="G864"/>
  <c r="F864"/>
  <c r="K863"/>
  <c r="J863"/>
  <c r="I863"/>
  <c r="G863"/>
  <c r="F863"/>
  <c r="K862"/>
  <c r="J862"/>
  <c r="I862"/>
  <c r="G862"/>
  <c r="F862"/>
  <c r="K861"/>
  <c r="J861"/>
  <c r="I861"/>
  <c r="G861"/>
  <c r="F861"/>
  <c r="K860"/>
  <c r="J860"/>
  <c r="I860"/>
  <c r="G860"/>
  <c r="F860"/>
  <c r="K859"/>
  <c r="J859"/>
  <c r="I859"/>
  <c r="G859"/>
  <c r="F859"/>
  <c r="K858"/>
  <c r="J858"/>
  <c r="I858"/>
  <c r="G858"/>
  <c r="F858"/>
  <c r="K857"/>
  <c r="J857"/>
  <c r="I857"/>
  <c r="G857"/>
  <c r="F857"/>
  <c r="K856"/>
  <c r="I856"/>
  <c r="G856"/>
  <c r="F856"/>
  <c r="K855"/>
  <c r="I855"/>
  <c r="G855"/>
  <c r="F855"/>
  <c r="K854"/>
  <c r="I854"/>
  <c r="G854"/>
  <c r="F854"/>
  <c r="K853"/>
  <c r="I853"/>
  <c r="G853"/>
  <c r="F853"/>
  <c r="K852"/>
  <c r="I852"/>
  <c r="G852"/>
  <c r="F852"/>
  <c r="K851"/>
  <c r="G851"/>
  <c r="F851"/>
  <c r="K850"/>
  <c r="I850"/>
  <c r="G850"/>
  <c r="F850"/>
  <c r="K849"/>
  <c r="I849"/>
  <c r="G849"/>
  <c r="F849"/>
  <c r="K848"/>
  <c r="J848"/>
  <c r="I848"/>
  <c r="G848"/>
  <c r="F848"/>
  <c r="K847"/>
  <c r="J847"/>
  <c r="I847"/>
  <c r="G847"/>
  <c r="F847"/>
  <c r="K846"/>
  <c r="J846"/>
  <c r="I846"/>
  <c r="G846"/>
  <c r="F846"/>
  <c r="K845"/>
  <c r="J845"/>
  <c r="I845"/>
  <c r="G845"/>
  <c r="F845"/>
  <c r="K844"/>
  <c r="G844"/>
  <c r="F844"/>
  <c r="K843"/>
  <c r="I843"/>
  <c r="G843"/>
  <c r="F843"/>
  <c r="K842"/>
  <c r="I842"/>
  <c r="G842"/>
  <c r="F842"/>
  <c r="K841"/>
  <c r="I841"/>
  <c r="G841"/>
  <c r="F841"/>
  <c r="K840"/>
  <c r="I840"/>
  <c r="G840"/>
  <c r="F840"/>
  <c r="K839"/>
  <c r="I839"/>
  <c r="G839"/>
  <c r="F839"/>
  <c r="K838"/>
  <c r="I838"/>
  <c r="G838"/>
  <c r="F838"/>
  <c r="K837"/>
  <c r="I837"/>
  <c r="G837"/>
  <c r="F837"/>
  <c r="K836"/>
  <c r="I836"/>
  <c r="G836"/>
  <c r="F836"/>
  <c r="K835"/>
  <c r="I835"/>
  <c r="G835"/>
  <c r="F835"/>
  <c r="K834"/>
  <c r="I834"/>
  <c r="G834"/>
  <c r="F834"/>
  <c r="K833"/>
  <c r="I833"/>
  <c r="G833"/>
  <c r="F833"/>
  <c r="K832"/>
  <c r="J832"/>
  <c r="I832"/>
  <c r="G832"/>
  <c r="F832"/>
  <c r="K831"/>
  <c r="J831"/>
  <c r="I831"/>
  <c r="G831"/>
  <c r="F831"/>
  <c r="K830"/>
  <c r="J830"/>
  <c r="I830"/>
  <c r="G830"/>
  <c r="F830"/>
  <c r="K829"/>
  <c r="J829"/>
  <c r="I829"/>
  <c r="G829"/>
  <c r="F829"/>
  <c r="K828"/>
  <c r="J828"/>
  <c r="I828"/>
  <c r="G828"/>
  <c r="F828"/>
  <c r="K827"/>
  <c r="J827"/>
  <c r="I827"/>
  <c r="G827"/>
  <c r="F827"/>
  <c r="K826"/>
  <c r="G826"/>
  <c r="K825"/>
  <c r="I825"/>
  <c r="G825"/>
  <c r="F825"/>
  <c r="K824"/>
  <c r="I824"/>
  <c r="G824"/>
  <c r="F824"/>
  <c r="K823"/>
  <c r="I823"/>
  <c r="G823"/>
  <c r="F823"/>
  <c r="K822"/>
  <c r="I822"/>
  <c r="G822"/>
  <c r="F822"/>
  <c r="K821"/>
  <c r="I821"/>
  <c r="G821"/>
  <c r="F821"/>
  <c r="K820"/>
  <c r="I820"/>
  <c r="G820"/>
  <c r="F820"/>
  <c r="K819"/>
  <c r="I819"/>
  <c r="G819"/>
  <c r="F819"/>
  <c r="K818"/>
  <c r="I818"/>
  <c r="G818"/>
  <c r="F818"/>
  <c r="K817"/>
  <c r="I817"/>
  <c r="G817"/>
  <c r="F817"/>
  <c r="K816"/>
  <c r="I816"/>
  <c r="G816"/>
  <c r="F816"/>
  <c r="K815"/>
  <c r="I815"/>
  <c r="G815"/>
  <c r="F815"/>
  <c r="K814"/>
  <c r="I814"/>
  <c r="G814"/>
  <c r="F814"/>
  <c r="K813"/>
  <c r="I813"/>
  <c r="G813"/>
  <c r="F813"/>
  <c r="K812"/>
  <c r="I812"/>
  <c r="G812"/>
  <c r="F812"/>
  <c r="K811"/>
  <c r="I811"/>
  <c r="G811"/>
  <c r="F811"/>
  <c r="K810"/>
  <c r="I810"/>
  <c r="G810"/>
  <c r="F810"/>
  <c r="K809"/>
  <c r="I809"/>
  <c r="G809"/>
  <c r="F809"/>
  <c r="K808"/>
  <c r="I808"/>
  <c r="G808"/>
  <c r="F808"/>
  <c r="K807"/>
  <c r="I807"/>
  <c r="G807"/>
  <c r="F807"/>
  <c r="K806"/>
  <c r="I806"/>
  <c r="G806"/>
  <c r="F806"/>
  <c r="K805"/>
  <c r="I805"/>
  <c r="G805"/>
  <c r="F805"/>
  <c r="K804"/>
  <c r="I804"/>
  <c r="G804"/>
  <c r="F804"/>
  <c r="K803"/>
  <c r="J803"/>
  <c r="I803"/>
  <c r="G803"/>
  <c r="F803"/>
  <c r="K802"/>
  <c r="J802"/>
  <c r="I802"/>
  <c r="G802"/>
  <c r="F802"/>
  <c r="K801"/>
  <c r="J801"/>
  <c r="I801"/>
  <c r="G801"/>
  <c r="F801"/>
  <c r="K800"/>
  <c r="J800"/>
  <c r="I800"/>
  <c r="G800"/>
  <c r="F800"/>
  <c r="K799"/>
  <c r="J799"/>
  <c r="I799"/>
  <c r="G799"/>
  <c r="F799"/>
  <c r="K798"/>
  <c r="J798"/>
  <c r="I798"/>
  <c r="G798"/>
  <c r="F798"/>
  <c r="K797"/>
  <c r="J797"/>
  <c r="I797"/>
  <c r="G797"/>
  <c r="F797"/>
  <c r="K796"/>
  <c r="I796"/>
  <c r="G796"/>
  <c r="F796"/>
  <c r="K795"/>
  <c r="I795"/>
  <c r="G795"/>
  <c r="F795"/>
  <c r="K794"/>
  <c r="I794"/>
  <c r="G794"/>
  <c r="F794"/>
  <c r="K793"/>
  <c r="I793"/>
  <c r="G793"/>
  <c r="F793"/>
  <c r="K792"/>
  <c r="I792"/>
  <c r="G792"/>
  <c r="F792"/>
  <c r="K791"/>
  <c r="I791"/>
  <c r="G791"/>
  <c r="F791"/>
  <c r="K790"/>
  <c r="I790"/>
  <c r="G790"/>
  <c r="F790"/>
  <c r="K789"/>
  <c r="I789"/>
  <c r="G789"/>
  <c r="F789"/>
  <c r="K788"/>
  <c r="I788"/>
  <c r="G788"/>
  <c r="F788"/>
  <c r="K787"/>
  <c r="I787"/>
  <c r="G787"/>
  <c r="F787"/>
  <c r="K786"/>
  <c r="I786"/>
  <c r="G786"/>
  <c r="F786"/>
  <c r="K785"/>
  <c r="I785"/>
  <c r="G785"/>
  <c r="F785"/>
  <c r="K784"/>
  <c r="I784"/>
  <c r="G784"/>
  <c r="F784"/>
  <c r="K783"/>
  <c r="I783"/>
  <c r="G783"/>
  <c r="F783"/>
  <c r="K782"/>
  <c r="I782"/>
  <c r="G782"/>
  <c r="F782"/>
  <c r="K781"/>
  <c r="I781"/>
  <c r="G781"/>
  <c r="F781"/>
  <c r="K780"/>
  <c r="I780"/>
  <c r="G780"/>
  <c r="F780"/>
  <c r="K779"/>
  <c r="I779"/>
  <c r="G779"/>
  <c r="F779"/>
  <c r="K778"/>
  <c r="I778"/>
  <c r="G778"/>
  <c r="F778"/>
  <c r="K777"/>
  <c r="I777"/>
  <c r="G777"/>
  <c r="F777"/>
  <c r="K776"/>
  <c r="I776"/>
  <c r="G776"/>
  <c r="F776"/>
  <c r="K775"/>
  <c r="I775"/>
  <c r="G775"/>
  <c r="F775"/>
  <c r="K774"/>
  <c r="I774"/>
  <c r="G774"/>
  <c r="F774"/>
  <c r="K773"/>
  <c r="I773"/>
  <c r="G773"/>
  <c r="F773"/>
  <c r="K772"/>
  <c r="I772"/>
  <c r="G772"/>
  <c r="F772"/>
  <c r="K771"/>
  <c r="I771"/>
  <c r="G771"/>
  <c r="F771"/>
  <c r="K770"/>
  <c r="I770"/>
  <c r="G770"/>
  <c r="F770"/>
  <c r="K769"/>
  <c r="I769"/>
  <c r="G769"/>
  <c r="F769"/>
  <c r="K768"/>
  <c r="I768"/>
  <c r="G768"/>
  <c r="F768"/>
  <c r="K767"/>
  <c r="I767"/>
  <c r="G767"/>
  <c r="F767"/>
  <c r="K766"/>
  <c r="I766"/>
  <c r="G766"/>
  <c r="F766"/>
  <c r="K765"/>
  <c r="I765"/>
  <c r="G765"/>
  <c r="F765"/>
  <c r="K764"/>
  <c r="I764"/>
  <c r="G764"/>
  <c r="F764"/>
  <c r="K763"/>
  <c r="I763"/>
  <c r="G763"/>
  <c r="F763"/>
  <c r="K762"/>
  <c r="I762"/>
  <c r="G762"/>
  <c r="F762"/>
  <c r="K761"/>
  <c r="I761"/>
  <c r="G761"/>
  <c r="F761"/>
  <c r="K760"/>
  <c r="I760"/>
  <c r="G760"/>
  <c r="F760"/>
  <c r="K759"/>
  <c r="J759"/>
  <c r="I759"/>
  <c r="G759"/>
  <c r="F759"/>
  <c r="K758"/>
  <c r="J758"/>
  <c r="I758"/>
  <c r="G758"/>
  <c r="F758"/>
  <c r="K757"/>
  <c r="J757"/>
  <c r="I757"/>
  <c r="G757"/>
  <c r="F757"/>
  <c r="K756"/>
  <c r="J756"/>
  <c r="I756"/>
  <c r="G756"/>
  <c r="F756"/>
  <c r="K755"/>
  <c r="J755"/>
  <c r="I755"/>
  <c r="G755"/>
  <c r="F755"/>
  <c r="K754"/>
  <c r="J754"/>
  <c r="I754"/>
  <c r="G754"/>
  <c r="F754"/>
  <c r="K753"/>
  <c r="J753"/>
  <c r="I753"/>
  <c r="G753"/>
  <c r="F753"/>
  <c r="K752"/>
  <c r="J752"/>
  <c r="I752"/>
  <c r="G752"/>
  <c r="F752"/>
  <c r="K751"/>
  <c r="J751"/>
  <c r="I751"/>
  <c r="G751"/>
  <c r="F751"/>
  <c r="K750"/>
  <c r="J750"/>
  <c r="I750"/>
  <c r="G750"/>
  <c r="F750"/>
  <c r="K749"/>
  <c r="J749"/>
  <c r="I749"/>
  <c r="G749"/>
  <c r="F749"/>
  <c r="K748"/>
  <c r="J748"/>
  <c r="I748"/>
  <c r="G748"/>
  <c r="F748"/>
  <c r="K747"/>
  <c r="J747"/>
  <c r="I747"/>
  <c r="G747"/>
  <c r="F747"/>
  <c r="K746"/>
  <c r="J746"/>
  <c r="I746"/>
  <c r="G746"/>
  <c r="F746"/>
  <c r="K745"/>
  <c r="J745"/>
  <c r="I745"/>
  <c r="G745"/>
  <c r="F745"/>
  <c r="K744"/>
  <c r="J744"/>
  <c r="I744"/>
  <c r="G744"/>
  <c r="F744"/>
  <c r="K743"/>
  <c r="J743"/>
  <c r="I743"/>
  <c r="G743"/>
  <c r="F743"/>
  <c r="K742"/>
  <c r="J742"/>
  <c r="I742"/>
  <c r="G742"/>
  <c r="F742"/>
  <c r="K741"/>
  <c r="J741"/>
  <c r="I741"/>
  <c r="G741"/>
  <c r="F741"/>
  <c r="K740"/>
  <c r="I740"/>
  <c r="G740"/>
  <c r="F740"/>
  <c r="K739"/>
  <c r="I739"/>
  <c r="G739"/>
  <c r="F739"/>
  <c r="K738"/>
  <c r="I738"/>
  <c r="G738"/>
  <c r="F738"/>
  <c r="K737"/>
  <c r="I737"/>
  <c r="G737"/>
  <c r="F737"/>
  <c r="K736"/>
  <c r="I736"/>
  <c r="G736"/>
  <c r="F736"/>
  <c r="K735"/>
  <c r="I735"/>
  <c r="G735"/>
  <c r="F735"/>
  <c r="K734"/>
  <c r="I734"/>
  <c r="G734"/>
  <c r="F734"/>
  <c r="K733"/>
  <c r="J733"/>
  <c r="I733"/>
  <c r="G733"/>
  <c r="F733"/>
  <c r="K732"/>
  <c r="J732"/>
  <c r="I732"/>
  <c r="G732"/>
  <c r="F732"/>
  <c r="K731"/>
  <c r="I731"/>
  <c r="G731"/>
  <c r="F731"/>
  <c r="K730"/>
  <c r="I730"/>
  <c r="G730"/>
  <c r="F730"/>
  <c r="K729"/>
  <c r="I729"/>
  <c r="G729"/>
  <c r="F729"/>
  <c r="K728"/>
  <c r="I728"/>
  <c r="G728"/>
  <c r="F728"/>
  <c r="K727"/>
  <c r="I727"/>
  <c r="G727"/>
  <c r="F727"/>
  <c r="K726"/>
  <c r="I726"/>
  <c r="G726"/>
  <c r="F726"/>
  <c r="K725"/>
  <c r="G725"/>
  <c r="F725"/>
  <c r="K724"/>
  <c r="I724"/>
  <c r="G724"/>
  <c r="F724"/>
  <c r="K723"/>
  <c r="I723"/>
  <c r="G723"/>
  <c r="F723"/>
  <c r="K722"/>
  <c r="I722"/>
  <c r="G722"/>
  <c r="F722"/>
  <c r="K721"/>
  <c r="I721"/>
  <c r="G721"/>
  <c r="F721"/>
  <c r="K720"/>
  <c r="I720"/>
  <c r="G720"/>
  <c r="F720"/>
  <c r="K719"/>
  <c r="I719"/>
  <c r="G719"/>
  <c r="F719"/>
  <c r="K718"/>
  <c r="I718"/>
  <c r="G718"/>
  <c r="F718"/>
  <c r="K717"/>
  <c r="I717"/>
  <c r="G717"/>
  <c r="F717"/>
  <c r="K716"/>
  <c r="I716"/>
  <c r="G716"/>
  <c r="F716"/>
  <c r="K715"/>
  <c r="I715"/>
  <c r="G715"/>
  <c r="F715"/>
  <c r="K714"/>
  <c r="I714"/>
  <c r="G714"/>
  <c r="F714"/>
  <c r="K713"/>
  <c r="I713"/>
  <c r="G713"/>
  <c r="F713"/>
  <c r="K712"/>
  <c r="I712"/>
  <c r="G712"/>
  <c r="F712"/>
  <c r="K711"/>
  <c r="I711"/>
  <c r="G711"/>
  <c r="F711"/>
  <c r="K710"/>
  <c r="I710"/>
  <c r="G710"/>
  <c r="F710"/>
  <c r="K709"/>
  <c r="I709"/>
  <c r="G709"/>
  <c r="F709"/>
  <c r="K708"/>
  <c r="I708"/>
  <c r="G708"/>
  <c r="F708"/>
  <c r="K707"/>
  <c r="J707"/>
  <c r="I707"/>
  <c r="G707"/>
  <c r="F707"/>
  <c r="K706"/>
  <c r="J706"/>
  <c r="I706"/>
  <c r="G706"/>
  <c r="F706"/>
  <c r="K705"/>
  <c r="J705"/>
  <c r="I705"/>
  <c r="G705"/>
  <c r="F705"/>
  <c r="K704"/>
  <c r="J704"/>
  <c r="I704"/>
  <c r="G704"/>
  <c r="F704"/>
  <c r="K703"/>
  <c r="J703"/>
  <c r="I703"/>
  <c r="G703"/>
  <c r="F703"/>
  <c r="K702"/>
  <c r="J702"/>
  <c r="I702"/>
  <c r="G702"/>
  <c r="F702"/>
  <c r="K701"/>
  <c r="J701"/>
  <c r="I701"/>
  <c r="G701"/>
  <c r="F701"/>
  <c r="K700"/>
  <c r="J700"/>
  <c r="I700"/>
  <c r="G700"/>
  <c r="F700"/>
  <c r="K699"/>
  <c r="J699"/>
  <c r="I699"/>
  <c r="G699"/>
  <c r="F699"/>
  <c r="K698"/>
  <c r="J698"/>
  <c r="I698"/>
  <c r="G698"/>
  <c r="F698"/>
  <c r="K697"/>
  <c r="J697"/>
  <c r="I697"/>
  <c r="G697"/>
  <c r="F697"/>
  <c r="K696"/>
  <c r="J696"/>
  <c r="I696"/>
  <c r="G696"/>
  <c r="F696"/>
  <c r="K695"/>
  <c r="J695"/>
  <c r="I695"/>
  <c r="G695"/>
  <c r="F695"/>
  <c r="K694"/>
  <c r="J694"/>
  <c r="I694"/>
  <c r="G694"/>
  <c r="F694"/>
  <c r="K693"/>
  <c r="J693"/>
  <c r="I693"/>
  <c r="G693"/>
  <c r="F693"/>
  <c r="K692"/>
  <c r="J692"/>
  <c r="I692"/>
  <c r="G692"/>
  <c r="F692"/>
  <c r="K691"/>
  <c r="J691"/>
  <c r="I691"/>
  <c r="G691"/>
  <c r="F691"/>
  <c r="K690"/>
  <c r="J690"/>
  <c r="I690"/>
  <c r="G690"/>
  <c r="F690"/>
  <c r="K689"/>
  <c r="J689"/>
  <c r="I689"/>
  <c r="G689"/>
  <c r="F689"/>
  <c r="K688"/>
  <c r="J688"/>
  <c r="I688"/>
  <c r="G688"/>
  <c r="F688"/>
  <c r="K687"/>
  <c r="J687"/>
  <c r="I687"/>
  <c r="G687"/>
  <c r="F687"/>
  <c r="K686"/>
  <c r="J686"/>
  <c r="I686"/>
  <c r="G686"/>
  <c r="F686"/>
  <c r="K685"/>
  <c r="J685"/>
  <c r="I685"/>
  <c r="G685"/>
  <c r="F685"/>
  <c r="K684"/>
  <c r="J684"/>
  <c r="I684"/>
  <c r="G684"/>
  <c r="F684"/>
  <c r="K683"/>
  <c r="J683"/>
  <c r="I683"/>
  <c r="G683"/>
  <c r="F683"/>
  <c r="K682"/>
  <c r="G682"/>
  <c r="K681"/>
  <c r="I681"/>
  <c r="G681"/>
  <c r="F681"/>
  <c r="K680"/>
  <c r="I680"/>
  <c r="G680"/>
  <c r="F680"/>
  <c r="K679"/>
  <c r="I679"/>
  <c r="G679"/>
  <c r="F679"/>
  <c r="K678"/>
  <c r="I678"/>
  <c r="G678"/>
  <c r="F678"/>
  <c r="K677"/>
  <c r="I677"/>
  <c r="G677"/>
  <c r="F677"/>
  <c r="K676"/>
  <c r="I676"/>
  <c r="G676"/>
  <c r="F676"/>
  <c r="K675"/>
  <c r="I675"/>
  <c r="G675"/>
  <c r="F675"/>
  <c r="K674"/>
  <c r="I674"/>
  <c r="G674"/>
  <c r="F674"/>
  <c r="K673"/>
  <c r="I673"/>
  <c r="G673"/>
  <c r="F673"/>
  <c r="K672"/>
  <c r="I672"/>
  <c r="G672"/>
  <c r="F672"/>
  <c r="K671"/>
  <c r="I671"/>
  <c r="G671"/>
  <c r="F671"/>
  <c r="K670"/>
  <c r="I670"/>
  <c r="G670"/>
  <c r="F670"/>
  <c r="K669"/>
  <c r="I669"/>
  <c r="G669"/>
  <c r="F669"/>
  <c r="K668"/>
  <c r="I668"/>
  <c r="G668"/>
  <c r="F668"/>
  <c r="K667"/>
  <c r="I667"/>
  <c r="G667"/>
  <c r="F667"/>
  <c r="K666"/>
  <c r="I666"/>
  <c r="G666"/>
  <c r="F666"/>
  <c r="K665"/>
  <c r="I665"/>
  <c r="G665"/>
  <c r="F665"/>
  <c r="K664"/>
  <c r="I664"/>
  <c r="G664"/>
  <c r="F664"/>
  <c r="K663"/>
  <c r="I663"/>
  <c r="G663"/>
  <c r="F663"/>
  <c r="K662"/>
  <c r="I662"/>
  <c r="G662"/>
  <c r="F662"/>
  <c r="K661"/>
  <c r="I661"/>
  <c r="G661"/>
  <c r="F661"/>
  <c r="K660"/>
  <c r="J660"/>
  <c r="I660"/>
  <c r="G660"/>
  <c r="F660"/>
  <c r="K659"/>
  <c r="J659"/>
  <c r="I659"/>
  <c r="G659"/>
  <c r="F659"/>
  <c r="K658"/>
  <c r="J658"/>
  <c r="I658"/>
  <c r="G658"/>
  <c r="F658"/>
  <c r="K657"/>
  <c r="J657"/>
  <c r="I657"/>
  <c r="G657"/>
  <c r="F657"/>
  <c r="K656"/>
  <c r="J656"/>
  <c r="I656"/>
  <c r="G656"/>
  <c r="F656"/>
  <c r="K655"/>
  <c r="J655"/>
  <c r="I655"/>
  <c r="G655"/>
  <c r="F655"/>
  <c r="K654"/>
  <c r="J654"/>
  <c r="I654"/>
  <c r="G654"/>
  <c r="F654"/>
  <c r="K653"/>
  <c r="J653"/>
  <c r="I653"/>
  <c r="G653"/>
  <c r="F653"/>
  <c r="K652"/>
  <c r="J652"/>
  <c r="I652"/>
  <c r="G652"/>
  <c r="F652"/>
  <c r="K651"/>
  <c r="J651"/>
  <c r="I651"/>
  <c r="G651"/>
  <c r="F651"/>
  <c r="K650"/>
  <c r="J650"/>
  <c r="I650"/>
  <c r="G650"/>
  <c r="F650"/>
  <c r="K649"/>
  <c r="J649"/>
  <c r="G649"/>
  <c r="F649"/>
  <c r="K648"/>
  <c r="J648"/>
  <c r="I648"/>
  <c r="G648"/>
  <c r="F648"/>
  <c r="K647"/>
  <c r="J647"/>
  <c r="I647"/>
  <c r="G647"/>
  <c r="F647"/>
  <c r="K646"/>
  <c r="J646"/>
  <c r="I646"/>
  <c r="G646"/>
  <c r="F646"/>
  <c r="K645"/>
  <c r="J645"/>
  <c r="I645"/>
  <c r="G645"/>
  <c r="F645"/>
  <c r="K644"/>
  <c r="J644"/>
  <c r="I644"/>
  <c r="G644"/>
  <c r="F644"/>
  <c r="K643"/>
  <c r="J643"/>
  <c r="I643"/>
  <c r="G643"/>
  <c r="F643"/>
  <c r="K642"/>
  <c r="J642"/>
  <c r="I642"/>
  <c r="G642"/>
  <c r="F642"/>
  <c r="K641"/>
  <c r="J641"/>
  <c r="I641"/>
  <c r="G641"/>
  <c r="F641"/>
  <c r="K640"/>
  <c r="J640"/>
  <c r="I640"/>
  <c r="G640"/>
  <c r="F640"/>
  <c r="K639"/>
  <c r="J639"/>
  <c r="I639"/>
  <c r="G639"/>
  <c r="F639"/>
  <c r="K638"/>
  <c r="J638"/>
  <c r="I638"/>
  <c r="G638"/>
  <c r="F638"/>
  <c r="K637"/>
  <c r="J637"/>
  <c r="I637"/>
  <c r="G637"/>
  <c r="F637"/>
  <c r="K636"/>
  <c r="J636"/>
  <c r="I636"/>
  <c r="G636"/>
  <c r="F636"/>
  <c r="K635"/>
  <c r="J635"/>
  <c r="I635"/>
  <c r="G635"/>
  <c r="F635"/>
  <c r="K634"/>
  <c r="J634"/>
  <c r="I634"/>
  <c r="G634"/>
  <c r="F634"/>
  <c r="K633"/>
  <c r="J633"/>
  <c r="I633"/>
  <c r="G633"/>
  <c r="F633"/>
  <c r="K632"/>
  <c r="I632"/>
  <c r="G632"/>
  <c r="F632"/>
  <c r="K631"/>
  <c r="I631"/>
  <c r="G631"/>
  <c r="F631"/>
  <c r="K630"/>
  <c r="I630"/>
  <c r="G630"/>
  <c r="F630"/>
  <c r="K629"/>
  <c r="I629"/>
  <c r="G629"/>
  <c r="F629"/>
  <c r="K628"/>
  <c r="I628"/>
  <c r="G628"/>
  <c r="F628"/>
  <c r="K627"/>
  <c r="I627"/>
  <c r="G627"/>
  <c r="F627"/>
  <c r="K626"/>
  <c r="I626"/>
  <c r="G626"/>
  <c r="F626"/>
  <c r="K625"/>
  <c r="I625"/>
  <c r="G625"/>
  <c r="F625"/>
  <c r="K624"/>
  <c r="I624"/>
  <c r="G624"/>
  <c r="F624"/>
  <c r="K623"/>
  <c r="I623"/>
  <c r="G623"/>
  <c r="F623"/>
  <c r="K622"/>
  <c r="I622"/>
  <c r="G622"/>
  <c r="F622"/>
  <c r="K621"/>
  <c r="I621"/>
  <c r="G621"/>
  <c r="F621"/>
  <c r="K620"/>
  <c r="I620"/>
  <c r="G620"/>
  <c r="F620"/>
  <c r="K619"/>
  <c r="I619"/>
  <c r="G619"/>
  <c r="F619"/>
  <c r="K618"/>
  <c r="I618"/>
  <c r="G618"/>
  <c r="F618"/>
  <c r="K617"/>
  <c r="I617"/>
  <c r="G617"/>
  <c r="F617"/>
  <c r="K616"/>
  <c r="I616"/>
  <c r="G616"/>
  <c r="F616"/>
  <c r="K615"/>
  <c r="I615"/>
  <c r="G615"/>
  <c r="F615"/>
  <c r="K614"/>
  <c r="I614"/>
  <c r="G614"/>
  <c r="F614"/>
  <c r="K613"/>
  <c r="I613"/>
  <c r="G613"/>
  <c r="F613"/>
  <c r="K612"/>
  <c r="I612"/>
  <c r="G612"/>
  <c r="F612"/>
  <c r="K611"/>
  <c r="I611"/>
  <c r="G611"/>
  <c r="F611"/>
  <c r="K610"/>
  <c r="I610"/>
  <c r="G610"/>
  <c r="F610"/>
  <c r="K609"/>
  <c r="I609"/>
  <c r="G609"/>
  <c r="F609"/>
  <c r="K608"/>
  <c r="I608"/>
  <c r="G608"/>
  <c r="F608"/>
  <c r="K607"/>
  <c r="I607"/>
  <c r="G607"/>
  <c r="F607"/>
  <c r="K606"/>
  <c r="I606"/>
  <c r="G606"/>
  <c r="F606"/>
  <c r="K605"/>
  <c r="I605"/>
  <c r="G605"/>
  <c r="F605"/>
  <c r="K604"/>
  <c r="I604"/>
  <c r="G604"/>
  <c r="F604"/>
  <c r="K603"/>
  <c r="I603"/>
  <c r="G603"/>
  <c r="F603"/>
  <c r="K602"/>
  <c r="I602"/>
  <c r="G602"/>
  <c r="F602"/>
  <c r="K601"/>
  <c r="I601"/>
  <c r="G601"/>
  <c r="F601"/>
  <c r="K600"/>
  <c r="I600"/>
  <c r="G600"/>
  <c r="F600"/>
  <c r="K599"/>
  <c r="I599"/>
  <c r="G599"/>
  <c r="F599"/>
  <c r="K598"/>
  <c r="I598"/>
  <c r="G598"/>
  <c r="F598"/>
  <c r="K597"/>
  <c r="I597"/>
  <c r="G597"/>
  <c r="F597"/>
  <c r="K596"/>
  <c r="I596"/>
  <c r="G596"/>
  <c r="F596"/>
  <c r="K595"/>
  <c r="I595"/>
  <c r="G595"/>
  <c r="F595"/>
  <c r="K594"/>
  <c r="I594"/>
  <c r="G594"/>
  <c r="F594"/>
  <c r="K593"/>
  <c r="G593"/>
  <c r="F593"/>
  <c r="K592"/>
  <c r="G592"/>
  <c r="F592"/>
  <c r="K591"/>
  <c r="I591"/>
  <c r="G591"/>
  <c r="F591"/>
  <c r="K590"/>
  <c r="I590"/>
  <c r="G590"/>
  <c r="F590"/>
  <c r="K589"/>
  <c r="J589"/>
  <c r="I589"/>
  <c r="G589"/>
  <c r="F589"/>
  <c r="K588"/>
  <c r="J588"/>
  <c r="I588"/>
  <c r="G588"/>
  <c r="F588"/>
  <c r="K587"/>
  <c r="J587"/>
  <c r="I587"/>
  <c r="G587"/>
  <c r="F587"/>
  <c r="K586"/>
  <c r="J586"/>
  <c r="I586"/>
  <c r="G586"/>
  <c r="F586"/>
  <c r="K585"/>
  <c r="J585"/>
  <c r="I585"/>
  <c r="G585"/>
  <c r="F585"/>
  <c r="K584"/>
  <c r="J584"/>
  <c r="I584"/>
  <c r="G584"/>
  <c r="F584"/>
  <c r="K583"/>
  <c r="J583"/>
  <c r="I583"/>
  <c r="G583"/>
  <c r="F583"/>
  <c r="K582"/>
  <c r="J582"/>
  <c r="I582"/>
  <c r="G582"/>
  <c r="F582"/>
  <c r="K581"/>
  <c r="J581"/>
  <c r="I581"/>
  <c r="G581"/>
  <c r="F581"/>
  <c r="K580"/>
  <c r="J580"/>
  <c r="I580"/>
  <c r="G580"/>
  <c r="F580"/>
  <c r="K579"/>
  <c r="J579"/>
  <c r="I579"/>
  <c r="G579"/>
  <c r="F579"/>
  <c r="K578"/>
  <c r="I578"/>
  <c r="G578"/>
  <c r="F578"/>
  <c r="K577"/>
  <c r="I577"/>
  <c r="G577"/>
  <c r="F577"/>
  <c r="K576"/>
  <c r="I576"/>
  <c r="G576"/>
  <c r="F576"/>
  <c r="K575"/>
  <c r="I575"/>
  <c r="G575"/>
  <c r="F575"/>
  <c r="K574"/>
  <c r="I574"/>
  <c r="G574"/>
  <c r="F574"/>
  <c r="K573"/>
  <c r="I573"/>
  <c r="G573"/>
  <c r="F573"/>
  <c r="K572"/>
  <c r="I572"/>
  <c r="G572"/>
  <c r="F572"/>
  <c r="K571"/>
  <c r="I571"/>
  <c r="G571"/>
  <c r="F571"/>
  <c r="K570"/>
  <c r="J570"/>
  <c r="I570"/>
  <c r="G570"/>
  <c r="F570"/>
  <c r="K569"/>
  <c r="J569"/>
  <c r="I569"/>
  <c r="G569"/>
  <c r="F569"/>
  <c r="K568"/>
  <c r="J568"/>
  <c r="I568"/>
  <c r="G568"/>
  <c r="F568"/>
  <c r="K567"/>
  <c r="J567"/>
  <c r="I567"/>
  <c r="G567"/>
  <c r="F567"/>
  <c r="K566"/>
  <c r="J566"/>
  <c r="I566"/>
  <c r="G566"/>
  <c r="F566"/>
  <c r="K565"/>
  <c r="J565"/>
  <c r="I565"/>
  <c r="G565"/>
  <c r="F565"/>
  <c r="K564"/>
  <c r="J564"/>
  <c r="I564"/>
  <c r="G564"/>
  <c r="F564"/>
  <c r="K563"/>
  <c r="J563"/>
  <c r="I563"/>
  <c r="G563"/>
  <c r="F563"/>
  <c r="K562"/>
  <c r="I562"/>
  <c r="G562"/>
  <c r="F562"/>
  <c r="K561"/>
  <c r="I561"/>
  <c r="G561"/>
  <c r="F561"/>
  <c r="K560"/>
  <c r="I560"/>
  <c r="G560"/>
  <c r="F560"/>
  <c r="K559"/>
  <c r="I559"/>
  <c r="G559"/>
  <c r="F559"/>
  <c r="K558"/>
  <c r="I558"/>
  <c r="G558"/>
  <c r="F558"/>
  <c r="K557"/>
  <c r="I557"/>
  <c r="G557"/>
  <c r="F557"/>
  <c r="K556"/>
  <c r="I556"/>
  <c r="G556"/>
  <c r="F556"/>
  <c r="K555"/>
  <c r="I555"/>
  <c r="G555"/>
  <c r="F555"/>
  <c r="K554"/>
  <c r="I554"/>
  <c r="G554"/>
  <c r="F554"/>
  <c r="K553"/>
  <c r="I553"/>
  <c r="G553"/>
  <c r="F553"/>
  <c r="K552"/>
  <c r="I552"/>
  <c r="G552"/>
  <c r="F552"/>
  <c r="K551"/>
  <c r="I551"/>
  <c r="G551"/>
  <c r="F551"/>
  <c r="K550"/>
  <c r="I550"/>
  <c r="G550"/>
  <c r="F550"/>
  <c r="K549"/>
  <c r="I549"/>
  <c r="G549"/>
  <c r="F549"/>
  <c r="K548"/>
  <c r="I548"/>
  <c r="G548"/>
  <c r="F548"/>
  <c r="K547"/>
  <c r="I547"/>
  <c r="G547"/>
  <c r="F547"/>
  <c r="K546"/>
  <c r="I546"/>
  <c r="G546"/>
  <c r="F546"/>
  <c r="K545"/>
  <c r="I545"/>
  <c r="G545"/>
  <c r="F545"/>
  <c r="K544"/>
  <c r="I544"/>
  <c r="G544"/>
  <c r="F544"/>
  <c r="K543"/>
  <c r="G543"/>
  <c r="K542"/>
  <c r="I542"/>
  <c r="G542"/>
  <c r="F542"/>
  <c r="K541"/>
  <c r="I541"/>
  <c r="G541"/>
  <c r="F541"/>
  <c r="K540"/>
  <c r="G540"/>
  <c r="K539"/>
  <c r="J539"/>
  <c r="I539"/>
  <c r="G539"/>
  <c r="F539"/>
  <c r="K538"/>
  <c r="J538"/>
  <c r="I538"/>
  <c r="G538"/>
  <c r="F538"/>
  <c r="K537"/>
  <c r="J537"/>
  <c r="I537"/>
  <c r="G537"/>
  <c r="F537"/>
  <c r="K536"/>
  <c r="J536"/>
  <c r="I536"/>
  <c r="G536"/>
  <c r="F536"/>
  <c r="K535"/>
  <c r="J535"/>
  <c r="I535"/>
  <c r="G535"/>
  <c r="F535"/>
  <c r="K534"/>
  <c r="G534"/>
  <c r="K533"/>
  <c r="I533"/>
  <c r="G533"/>
  <c r="F533"/>
  <c r="K532"/>
  <c r="J532"/>
  <c r="I532"/>
  <c r="G532"/>
  <c r="F532"/>
  <c r="K531"/>
  <c r="J531"/>
  <c r="I531"/>
  <c r="G531"/>
  <c r="F531"/>
  <c r="J529"/>
  <c r="I529"/>
  <c r="F529"/>
  <c r="J528"/>
  <c r="I528"/>
  <c r="L528" s="1"/>
  <c r="F528"/>
  <c r="J527"/>
  <c r="I527"/>
  <c r="L527" s="1"/>
  <c r="F527"/>
  <c r="J526"/>
  <c r="I526"/>
  <c r="L526" s="1"/>
  <c r="F526"/>
  <c r="J524"/>
  <c r="I524"/>
  <c r="L524" s="1"/>
  <c r="F524"/>
  <c r="J523"/>
  <c r="I523"/>
  <c r="L523" s="1"/>
  <c r="F523"/>
  <c r="J522"/>
  <c r="I522"/>
  <c r="L522" s="1"/>
  <c r="F522"/>
  <c r="G522" s="1"/>
  <c r="J521"/>
  <c r="I521"/>
  <c r="L521" s="1"/>
  <c r="F521"/>
  <c r="J520"/>
  <c r="I520"/>
  <c r="L520" s="1"/>
  <c r="F520"/>
  <c r="J519"/>
  <c r="I519"/>
  <c r="L519" s="1"/>
  <c r="F519"/>
  <c r="J518"/>
  <c r="I518"/>
  <c r="L518" s="1"/>
  <c r="F518"/>
  <c r="G518" s="1"/>
  <c r="J517"/>
  <c r="I517"/>
  <c r="L517" s="1"/>
  <c r="F517"/>
  <c r="G517" s="1"/>
  <c r="J516"/>
  <c r="I516"/>
  <c r="L516" s="1"/>
  <c r="F516"/>
  <c r="G516" s="1"/>
  <c r="J515"/>
  <c r="I515"/>
  <c r="L515" s="1"/>
  <c r="F515"/>
  <c r="G515" s="1"/>
  <c r="J514"/>
  <c r="I514"/>
  <c r="L514" s="1"/>
  <c r="F514"/>
  <c r="J513"/>
  <c r="I513"/>
  <c r="L513" s="1"/>
  <c r="F513"/>
  <c r="J512"/>
  <c r="I512"/>
  <c r="L512" s="1"/>
  <c r="F512"/>
  <c r="J511"/>
  <c r="I511"/>
  <c r="L511" s="1"/>
  <c r="F511"/>
  <c r="G511" s="1"/>
  <c r="J510"/>
  <c r="I510"/>
  <c r="L510" s="1"/>
  <c r="F510"/>
  <c r="G510" s="1"/>
  <c r="J509"/>
  <c r="I509"/>
  <c r="L509" s="1"/>
  <c r="F509"/>
  <c r="G509" s="1"/>
  <c r="J508"/>
  <c r="I508"/>
  <c r="L508" s="1"/>
  <c r="F508"/>
  <c r="G508" s="1"/>
  <c r="J507"/>
  <c r="I507"/>
  <c r="L507" s="1"/>
  <c r="F507"/>
  <c r="G507" s="1"/>
  <c r="J505"/>
  <c r="I505"/>
  <c r="L505" s="1"/>
  <c r="F505"/>
  <c r="J504"/>
  <c r="I504"/>
  <c r="L504" s="1"/>
  <c r="F504"/>
  <c r="J503"/>
  <c r="I503"/>
  <c r="L503" s="1"/>
  <c r="F503"/>
  <c r="J502"/>
  <c r="I502"/>
  <c r="L502" s="1"/>
  <c r="F502"/>
  <c r="J500"/>
  <c r="I500"/>
  <c r="L500" s="1"/>
  <c r="F500"/>
  <c r="G500" s="1"/>
  <c r="J499"/>
  <c r="I499"/>
  <c r="L499" s="1"/>
  <c r="F499"/>
  <c r="J498"/>
  <c r="I498"/>
  <c r="L498" s="1"/>
  <c r="G498"/>
  <c r="F498"/>
  <c r="J497"/>
  <c r="I497"/>
  <c r="L497" s="1"/>
  <c r="F497"/>
  <c r="J496"/>
  <c r="I496"/>
  <c r="L496" s="1"/>
  <c r="F496"/>
  <c r="J495"/>
  <c r="I495"/>
  <c r="L495" s="1"/>
  <c r="F495"/>
  <c r="J494"/>
  <c r="I494"/>
  <c r="L494" s="1"/>
  <c r="F494"/>
  <c r="G494" s="1"/>
  <c r="J493"/>
  <c r="I493"/>
  <c r="L493" s="1"/>
  <c r="F493"/>
  <c r="J492"/>
  <c r="I492"/>
  <c r="L492" s="1"/>
  <c r="F492"/>
  <c r="J491"/>
  <c r="I491"/>
  <c r="L491" s="1"/>
  <c r="F491"/>
  <c r="J490"/>
  <c r="I490"/>
  <c r="L490" s="1"/>
  <c r="F490"/>
  <c r="J489"/>
  <c r="I489"/>
  <c r="L489" s="1"/>
  <c r="F489"/>
  <c r="J488"/>
  <c r="I488"/>
  <c r="L488" s="1"/>
  <c r="F488"/>
  <c r="J487"/>
  <c r="I487"/>
  <c r="L487" s="1"/>
  <c r="F487"/>
  <c r="G487" s="1"/>
  <c r="J486"/>
  <c r="I486"/>
  <c r="L486" s="1"/>
  <c r="F486"/>
  <c r="G486" s="1"/>
  <c r="J485"/>
  <c r="I485"/>
  <c r="L485" s="1"/>
  <c r="F485"/>
  <c r="G485" s="1"/>
  <c r="J484"/>
  <c r="I484"/>
  <c r="L484" s="1"/>
  <c r="F484"/>
  <c r="G484" s="1"/>
  <c r="J483"/>
  <c r="I483"/>
  <c r="L483" s="1"/>
  <c r="F483"/>
  <c r="G483" s="1"/>
  <c r="J482"/>
  <c r="I482"/>
  <c r="L482" s="1"/>
  <c r="F482"/>
  <c r="G482" s="1"/>
  <c r="J481"/>
  <c r="I481"/>
  <c r="L481" s="1"/>
  <c r="F481"/>
  <c r="G481" s="1"/>
  <c r="J480"/>
  <c r="I480"/>
  <c r="L480" s="1"/>
  <c r="F480"/>
  <c r="G480" s="1"/>
  <c r="J479"/>
  <c r="I479"/>
  <c r="L479" s="1"/>
  <c r="F479"/>
  <c r="G479" s="1"/>
  <c r="J478"/>
  <c r="I478"/>
  <c r="L478" s="1"/>
  <c r="F478"/>
  <c r="G478" s="1"/>
  <c r="J477"/>
  <c r="I477"/>
  <c r="L477" s="1"/>
  <c r="F477"/>
  <c r="G477" s="1"/>
  <c r="J476"/>
  <c r="I476"/>
  <c r="L476" s="1"/>
  <c r="F476"/>
  <c r="G476" s="1"/>
  <c r="J475"/>
  <c r="I475"/>
  <c r="L475" s="1"/>
  <c r="G475"/>
  <c r="F475"/>
  <c r="J474"/>
  <c r="I474"/>
  <c r="L474" s="1"/>
  <c r="F474"/>
  <c r="J473"/>
  <c r="I473"/>
  <c r="L473" s="1"/>
  <c r="F473"/>
  <c r="J472"/>
  <c r="I472"/>
  <c r="L472" s="1"/>
  <c r="F472"/>
  <c r="G472" s="1"/>
  <c r="J471"/>
  <c r="I471"/>
  <c r="L471" s="1"/>
  <c r="F471"/>
  <c r="G471" s="1"/>
  <c r="J470"/>
  <c r="I470"/>
  <c r="L470" s="1"/>
  <c r="F470"/>
  <c r="J469"/>
  <c r="I469"/>
  <c r="L469" s="1"/>
  <c r="F469"/>
  <c r="J468"/>
  <c r="I468"/>
  <c r="L468" s="1"/>
  <c r="F468"/>
  <c r="J467"/>
  <c r="I467"/>
  <c r="L467" s="1"/>
  <c r="F467"/>
  <c r="J466"/>
  <c r="I466"/>
  <c r="L466" s="1"/>
  <c r="F466"/>
  <c r="J465"/>
  <c r="I465"/>
  <c r="L465" s="1"/>
  <c r="F465"/>
  <c r="G465" s="1"/>
  <c r="J464"/>
  <c r="I464"/>
  <c r="L464" s="1"/>
  <c r="F464"/>
  <c r="J463"/>
  <c r="I463"/>
  <c r="L463" s="1"/>
  <c r="F463"/>
  <c r="J462"/>
  <c r="I462"/>
  <c r="L462" s="1"/>
  <c r="F462"/>
  <c r="J461"/>
  <c r="I461"/>
  <c r="L461" s="1"/>
  <c r="F461"/>
  <c r="J460"/>
  <c r="I460"/>
  <c r="L460" s="1"/>
  <c r="F460"/>
  <c r="J459"/>
  <c r="I459"/>
  <c r="L459" s="1"/>
  <c r="F459"/>
  <c r="J458"/>
  <c r="I458"/>
  <c r="L458" s="1"/>
  <c r="F458"/>
  <c r="J457"/>
  <c r="I457"/>
  <c r="L457" s="1"/>
  <c r="F457"/>
  <c r="J456"/>
  <c r="I456"/>
  <c r="L456" s="1"/>
  <c r="F456"/>
  <c r="G456" s="1"/>
  <c r="J455"/>
  <c r="I455"/>
  <c r="L455" s="1"/>
  <c r="F455"/>
  <c r="G455" s="1"/>
  <c r="J454"/>
  <c r="I454"/>
  <c r="L454" s="1"/>
  <c r="F454"/>
  <c r="G454" s="1"/>
  <c r="J453"/>
  <c r="I453"/>
  <c r="L453" s="1"/>
  <c r="F453"/>
  <c r="J452"/>
  <c r="I452"/>
  <c r="L452" s="1"/>
  <c r="F452"/>
  <c r="J451"/>
  <c r="I451"/>
  <c r="L451" s="1"/>
  <c r="F451"/>
  <c r="J450"/>
  <c r="I450"/>
  <c r="L450" s="1"/>
  <c r="F450"/>
  <c r="J449"/>
  <c r="I449"/>
  <c r="L449" s="1"/>
  <c r="F449"/>
  <c r="G449" s="1"/>
  <c r="J448"/>
  <c r="I448"/>
  <c r="L448" s="1"/>
  <c r="F448"/>
  <c r="G448" s="1"/>
  <c r="J447"/>
  <c r="I447"/>
  <c r="L447" s="1"/>
  <c r="F447"/>
  <c r="J446"/>
  <c r="I446"/>
  <c r="L446" s="1"/>
  <c r="F446"/>
  <c r="J445"/>
  <c r="I445"/>
  <c r="L445" s="1"/>
  <c r="F445"/>
  <c r="J444"/>
  <c r="I444"/>
  <c r="L444" s="1"/>
  <c r="F444"/>
  <c r="J443"/>
  <c r="I443"/>
  <c r="L443" s="1"/>
  <c r="F443"/>
  <c r="J442"/>
  <c r="I442"/>
  <c r="L442" s="1"/>
  <c r="F442"/>
  <c r="J441"/>
  <c r="I441"/>
  <c r="L441" s="1"/>
  <c r="F441"/>
  <c r="J440"/>
  <c r="I440"/>
  <c r="L440" s="1"/>
  <c r="F440"/>
  <c r="J439"/>
  <c r="I439"/>
  <c r="L439" s="1"/>
  <c r="F439"/>
  <c r="J438"/>
  <c r="I438"/>
  <c r="L438" s="1"/>
  <c r="F438"/>
  <c r="J437"/>
  <c r="I437"/>
  <c r="L437" s="1"/>
  <c r="F437"/>
  <c r="J436"/>
  <c r="I436"/>
  <c r="L436" s="1"/>
  <c r="F436"/>
  <c r="J435"/>
  <c r="I435"/>
  <c r="L435" s="1"/>
  <c r="F435"/>
  <c r="J434"/>
  <c r="I434"/>
  <c r="L434" s="1"/>
  <c r="F434"/>
  <c r="J433"/>
  <c r="I433"/>
  <c r="L433" s="1"/>
  <c r="F433"/>
  <c r="J432"/>
  <c r="I432"/>
  <c r="L432" s="1"/>
  <c r="F432"/>
  <c r="J430"/>
  <c r="I430"/>
  <c r="L430" s="1"/>
  <c r="F430"/>
  <c r="J429"/>
  <c r="I429"/>
  <c r="L429" s="1"/>
  <c r="F429"/>
  <c r="J428"/>
  <c r="I428"/>
  <c r="L428" s="1"/>
  <c r="F428"/>
  <c r="J427"/>
  <c r="I427"/>
  <c r="L427" s="1"/>
  <c r="F427"/>
  <c r="J426"/>
  <c r="I426"/>
  <c r="L426" s="1"/>
  <c r="F426"/>
  <c r="J425"/>
  <c r="I425"/>
  <c r="L425" s="1"/>
  <c r="F425"/>
  <c r="J424"/>
  <c r="I424"/>
  <c r="L424" s="1"/>
  <c r="F424"/>
  <c r="J423"/>
  <c r="I423"/>
  <c r="L423" s="1"/>
  <c r="F423"/>
  <c r="J422"/>
  <c r="I422"/>
  <c r="L422" s="1"/>
  <c r="F422"/>
  <c r="J421"/>
  <c r="I421"/>
  <c r="L421" s="1"/>
  <c r="F421"/>
  <c r="J420"/>
  <c r="I420"/>
  <c r="L420" s="1"/>
  <c r="F420"/>
  <c r="J419"/>
  <c r="I419"/>
  <c r="L419" s="1"/>
  <c r="F419"/>
  <c r="J418"/>
  <c r="I418"/>
  <c r="L418" s="1"/>
  <c r="F418"/>
  <c r="J417"/>
  <c r="I417"/>
  <c r="L417" s="1"/>
  <c r="F417"/>
  <c r="J416"/>
  <c r="I416"/>
  <c r="L416" s="1"/>
  <c r="F416"/>
  <c r="J415"/>
  <c r="I415"/>
  <c r="L415" s="1"/>
  <c r="F415"/>
  <c r="J414"/>
  <c r="I414"/>
  <c r="L414" s="1"/>
  <c r="F414"/>
  <c r="J413"/>
  <c r="I413"/>
  <c r="L413" s="1"/>
  <c r="F413"/>
  <c r="J412"/>
  <c r="I412"/>
  <c r="L412" s="1"/>
  <c r="F412"/>
  <c r="J411"/>
  <c r="I411"/>
  <c r="L411" s="1"/>
  <c r="F411"/>
  <c r="J410"/>
  <c r="I410"/>
  <c r="L410" s="1"/>
  <c r="F410"/>
  <c r="J409"/>
  <c r="I409"/>
  <c r="L409" s="1"/>
  <c r="F409"/>
  <c r="J408"/>
  <c r="I408"/>
  <c r="L408" s="1"/>
  <c r="F408"/>
  <c r="J407"/>
  <c r="I407"/>
  <c r="L407" s="1"/>
  <c r="F407"/>
  <c r="J406"/>
  <c r="I406"/>
  <c r="L406" s="1"/>
  <c r="F406"/>
  <c r="J405"/>
  <c r="I405"/>
  <c r="L405" s="1"/>
  <c r="F405"/>
  <c r="J404"/>
  <c r="I404"/>
  <c r="L404" s="1"/>
  <c r="F404"/>
  <c r="J403"/>
  <c r="I403"/>
  <c r="L403" s="1"/>
  <c r="F403"/>
  <c r="J402"/>
  <c r="I402"/>
  <c r="L402" s="1"/>
  <c r="F402"/>
  <c r="J401"/>
  <c r="I401"/>
  <c r="L401" s="1"/>
  <c r="F401"/>
  <c r="J400"/>
  <c r="I400"/>
  <c r="L400" s="1"/>
  <c r="F400"/>
  <c r="J399"/>
  <c r="I399"/>
  <c r="L399" s="1"/>
  <c r="F399"/>
  <c r="J397"/>
  <c r="I397"/>
  <c r="L397" s="1"/>
  <c r="F397"/>
  <c r="J396"/>
  <c r="I396"/>
  <c r="L396" s="1"/>
  <c r="F396"/>
  <c r="J395"/>
  <c r="I395"/>
  <c r="L395" s="1"/>
  <c r="F395"/>
  <c r="J394"/>
  <c r="I394"/>
  <c r="L394" s="1"/>
  <c r="F394"/>
  <c r="J392"/>
  <c r="I392"/>
  <c r="L392" s="1"/>
  <c r="F392"/>
  <c r="J391"/>
  <c r="I391"/>
  <c r="L391" s="1"/>
  <c r="F391"/>
  <c r="J390"/>
  <c r="I390"/>
  <c r="L390" s="1"/>
  <c r="F390"/>
  <c r="J389"/>
  <c r="I389"/>
  <c r="L389" s="1"/>
  <c r="F389"/>
  <c r="J388"/>
  <c r="I388"/>
  <c r="L388" s="1"/>
  <c r="F388"/>
  <c r="J387"/>
  <c r="I387"/>
  <c r="L387" s="1"/>
  <c r="F387"/>
  <c r="J386"/>
  <c r="I386"/>
  <c r="L386" s="1"/>
  <c r="F386"/>
  <c r="J385"/>
  <c r="I385"/>
  <c r="L385" s="1"/>
  <c r="F385"/>
  <c r="J384"/>
  <c r="I384"/>
  <c r="L384" s="1"/>
  <c r="F384"/>
  <c r="J383"/>
  <c r="I383"/>
  <c r="L383" s="1"/>
  <c r="F383"/>
  <c r="J382"/>
  <c r="I382"/>
  <c r="L382" s="1"/>
  <c r="F382"/>
  <c r="G382" s="1"/>
  <c r="J380"/>
  <c r="I380"/>
  <c r="L380" s="1"/>
  <c r="F380"/>
  <c r="J379"/>
  <c r="I379"/>
  <c r="L379" s="1"/>
  <c r="F379"/>
  <c r="J378"/>
  <c r="I378"/>
  <c r="L378" s="1"/>
  <c r="F378"/>
  <c r="J377"/>
  <c r="I377"/>
  <c r="L377" s="1"/>
  <c r="F377"/>
  <c r="J376"/>
  <c r="I376"/>
  <c r="L376" s="1"/>
  <c r="F376"/>
  <c r="J375"/>
  <c r="I375"/>
  <c r="L375" s="1"/>
  <c r="F375"/>
  <c r="J374"/>
  <c r="I374"/>
  <c r="L374" s="1"/>
  <c r="F374"/>
  <c r="J373"/>
  <c r="I373"/>
  <c r="L373" s="1"/>
  <c r="F373"/>
  <c r="J372"/>
  <c r="I372"/>
  <c r="L372" s="1"/>
  <c r="F372"/>
  <c r="J371"/>
  <c r="I371"/>
  <c r="L371" s="1"/>
  <c r="F371"/>
  <c r="J370"/>
  <c r="I370"/>
  <c r="L370" s="1"/>
  <c r="F370"/>
  <c r="J369"/>
  <c r="I369"/>
  <c r="L369" s="1"/>
  <c r="F369"/>
  <c r="J368"/>
  <c r="I368"/>
  <c r="L368" s="1"/>
  <c r="F368"/>
  <c r="J367"/>
  <c r="I367"/>
  <c r="L367" s="1"/>
  <c r="F367"/>
  <c r="J366"/>
  <c r="I366"/>
  <c r="L366" s="1"/>
  <c r="F366"/>
  <c r="J365"/>
  <c r="I365"/>
  <c r="L365" s="1"/>
  <c r="F365"/>
  <c r="J364"/>
  <c r="I364"/>
  <c r="L364" s="1"/>
  <c r="F364"/>
  <c r="J363"/>
  <c r="I363"/>
  <c r="L363" s="1"/>
  <c r="F363"/>
  <c r="J362"/>
  <c r="I362"/>
  <c r="L362" s="1"/>
  <c r="F362"/>
  <c r="J361"/>
  <c r="I361"/>
  <c r="L361" s="1"/>
  <c r="F361"/>
  <c r="J360"/>
  <c r="I360"/>
  <c r="L360" s="1"/>
  <c r="F360"/>
  <c r="J359"/>
  <c r="I359"/>
  <c r="L359" s="1"/>
  <c r="F359"/>
  <c r="J358"/>
  <c r="I358"/>
  <c r="L358" s="1"/>
  <c r="F358"/>
  <c r="J357"/>
  <c r="I357"/>
  <c r="L357" s="1"/>
  <c r="F357"/>
  <c r="J356"/>
  <c r="I356"/>
  <c r="F356"/>
  <c r="J355"/>
  <c r="I355"/>
  <c r="F355"/>
  <c r="J354"/>
  <c r="I354"/>
  <c r="F354"/>
  <c r="J353"/>
  <c r="I353"/>
  <c r="F353"/>
  <c r="J352"/>
  <c r="I352"/>
  <c r="F352"/>
  <c r="J351"/>
  <c r="I351"/>
  <c r="F351"/>
  <c r="J350"/>
  <c r="I350"/>
  <c r="F350"/>
  <c r="J349"/>
  <c r="I349"/>
  <c r="F349"/>
  <c r="J348"/>
  <c r="I348"/>
  <c r="F348"/>
  <c r="J347"/>
  <c r="I347"/>
  <c r="F347"/>
  <c r="J346"/>
  <c r="I346"/>
  <c r="F346"/>
  <c r="J345"/>
  <c r="I345"/>
  <c r="F345"/>
  <c r="J344"/>
  <c r="I344"/>
  <c r="F344"/>
  <c r="J343"/>
  <c r="I343"/>
  <c r="F343"/>
  <c r="J342"/>
  <c r="I342"/>
  <c r="F342"/>
  <c r="J341"/>
  <c r="I341"/>
  <c r="F341"/>
  <c r="J340"/>
  <c r="I340"/>
  <c r="F340"/>
  <c r="J339"/>
  <c r="I339"/>
  <c r="F339"/>
  <c r="J338"/>
  <c r="I338"/>
  <c r="F338"/>
  <c r="J337"/>
  <c r="I337"/>
  <c r="L337" s="1"/>
  <c r="F337"/>
  <c r="J336"/>
  <c r="I336"/>
  <c r="L336" s="1"/>
  <c r="F336"/>
  <c r="J335"/>
  <c r="I335"/>
  <c r="L335" s="1"/>
  <c r="F335"/>
  <c r="J334"/>
  <c r="I334"/>
  <c r="F334"/>
  <c r="J333"/>
  <c r="I333"/>
  <c r="F333"/>
  <c r="J332"/>
  <c r="I332"/>
  <c r="L332" s="1"/>
  <c r="F332"/>
  <c r="J331"/>
  <c r="I331"/>
  <c r="F331"/>
  <c r="J330"/>
  <c r="I330"/>
  <c r="F330"/>
  <c r="J329"/>
  <c r="I329"/>
  <c r="F329"/>
  <c r="J328"/>
  <c r="I328"/>
  <c r="L328" s="1"/>
  <c r="F328"/>
  <c r="J327"/>
  <c r="I327"/>
  <c r="F327"/>
  <c r="J326"/>
  <c r="I326"/>
  <c r="F326"/>
  <c r="J325"/>
  <c r="I325"/>
  <c r="F325"/>
  <c r="J324"/>
  <c r="I324"/>
  <c r="F324"/>
  <c r="J323"/>
  <c r="I323"/>
  <c r="F323"/>
  <c r="J322"/>
  <c r="I322"/>
  <c r="F322"/>
  <c r="J321"/>
  <c r="I321"/>
  <c r="F321"/>
  <c r="J320"/>
  <c r="I320"/>
  <c r="F320"/>
  <c r="J319"/>
  <c r="I319"/>
  <c r="F319"/>
  <c r="J318"/>
  <c r="I318"/>
  <c r="F318"/>
  <c r="J317"/>
  <c r="I317"/>
  <c r="F317"/>
  <c r="J316"/>
  <c r="I316"/>
  <c r="F316"/>
  <c r="J315"/>
  <c r="I315"/>
  <c r="F315"/>
  <c r="J314"/>
  <c r="I314"/>
  <c r="F314"/>
  <c r="J313"/>
  <c r="I313"/>
  <c r="L313" s="1"/>
  <c r="F313"/>
  <c r="J312"/>
  <c r="I312"/>
  <c r="L312" s="1"/>
  <c r="F312"/>
  <c r="J311"/>
  <c r="I311"/>
  <c r="L311" s="1"/>
  <c r="F311"/>
  <c r="J310"/>
  <c r="I310"/>
  <c r="L310" s="1"/>
  <c r="F310"/>
  <c r="J309"/>
  <c r="I309"/>
  <c r="L309" s="1"/>
  <c r="F309"/>
  <c r="G309" s="1"/>
  <c r="J308"/>
  <c r="I308"/>
  <c r="L308" s="1"/>
  <c r="F308"/>
  <c r="G308" s="1"/>
  <c r="J307"/>
  <c r="I307"/>
  <c r="L307" s="1"/>
  <c r="F307"/>
  <c r="J306"/>
  <c r="I306"/>
  <c r="L306" s="1"/>
  <c r="F306"/>
  <c r="G306" s="1"/>
  <c r="J305"/>
  <c r="I305"/>
  <c r="F305"/>
  <c r="J304"/>
  <c r="I304"/>
  <c r="L304" s="1"/>
  <c r="F304"/>
  <c r="J303"/>
  <c r="I303"/>
  <c r="L303" s="1"/>
  <c r="F303"/>
  <c r="J302"/>
  <c r="I302"/>
  <c r="L302" s="1"/>
  <c r="F302"/>
  <c r="J301"/>
  <c r="I301"/>
  <c r="F301"/>
  <c r="J300"/>
  <c r="I300"/>
  <c r="L300" s="1"/>
  <c r="F300"/>
  <c r="J299"/>
  <c r="I299"/>
  <c r="L299" s="1"/>
  <c r="F299"/>
  <c r="J298"/>
  <c r="I298"/>
  <c r="L298" s="1"/>
  <c r="F298"/>
  <c r="J297"/>
  <c r="I297"/>
  <c r="L297" s="1"/>
  <c r="F297"/>
  <c r="J296"/>
  <c r="I296"/>
  <c r="L296" s="1"/>
  <c r="F296"/>
  <c r="J295"/>
  <c r="I295"/>
  <c r="L295" s="1"/>
  <c r="F295"/>
  <c r="J294"/>
  <c r="I294"/>
  <c r="L294" s="1"/>
  <c r="F294"/>
  <c r="J293"/>
  <c r="I293"/>
  <c r="L293" s="1"/>
  <c r="F293"/>
  <c r="J292"/>
  <c r="I292"/>
  <c r="L292" s="1"/>
  <c r="F292"/>
  <c r="J291"/>
  <c r="I291"/>
  <c r="L291" s="1"/>
  <c r="F291"/>
  <c r="J290"/>
  <c r="I290"/>
  <c r="L290" s="1"/>
  <c r="F290"/>
  <c r="J289"/>
  <c r="I289"/>
  <c r="L289" s="1"/>
  <c r="F289"/>
  <c r="J288"/>
  <c r="I288"/>
  <c r="L288" s="1"/>
  <c r="F288"/>
  <c r="J287"/>
  <c r="I287"/>
  <c r="L287" s="1"/>
  <c r="F287"/>
  <c r="J286"/>
  <c r="I286"/>
  <c r="F286"/>
  <c r="J285"/>
  <c r="I285"/>
  <c r="L285" s="1"/>
  <c r="F285"/>
  <c r="J284"/>
  <c r="I284"/>
  <c r="L284" s="1"/>
  <c r="F284"/>
  <c r="J283"/>
  <c r="I283"/>
  <c r="L283" s="1"/>
  <c r="F283"/>
  <c r="J282"/>
  <c r="I282"/>
  <c r="L282" s="1"/>
  <c r="F282"/>
  <c r="J281"/>
  <c r="I281"/>
  <c r="L281" s="1"/>
  <c r="F281"/>
  <c r="J280"/>
  <c r="I280"/>
  <c r="L280" s="1"/>
  <c r="F280"/>
  <c r="J279"/>
  <c r="I279"/>
  <c r="L279" s="1"/>
  <c r="F279"/>
  <c r="J278"/>
  <c r="I278"/>
  <c r="L278" s="1"/>
  <c r="F278"/>
  <c r="J277"/>
  <c r="I277"/>
  <c r="F277"/>
  <c r="J276"/>
  <c r="I276"/>
  <c r="L276" s="1"/>
  <c r="F276"/>
  <c r="J275"/>
  <c r="I275"/>
  <c r="F275"/>
  <c r="J274"/>
  <c r="I274"/>
  <c r="L274" s="1"/>
  <c r="F274"/>
  <c r="J273"/>
  <c r="I273"/>
  <c r="F273"/>
  <c r="J272"/>
  <c r="I272"/>
  <c r="F272"/>
  <c r="J271"/>
  <c r="I271"/>
  <c r="F271"/>
  <c r="J270"/>
  <c r="I270"/>
  <c r="F270"/>
  <c r="J269"/>
  <c r="I269"/>
  <c r="L269" s="1"/>
  <c r="F269"/>
  <c r="J268"/>
  <c r="I268"/>
  <c r="L268" s="1"/>
  <c r="F268"/>
  <c r="J267"/>
  <c r="I267"/>
  <c r="F267"/>
  <c r="J266"/>
  <c r="I266"/>
  <c r="F266"/>
  <c r="J265"/>
  <c r="I265"/>
  <c r="L265" s="1"/>
  <c r="F265"/>
  <c r="J264"/>
  <c r="I264"/>
  <c r="F264"/>
  <c r="J263"/>
  <c r="I263"/>
  <c r="L263" s="1"/>
  <c r="F263"/>
  <c r="J262"/>
  <c r="I262"/>
  <c r="L262" s="1"/>
  <c r="F262"/>
  <c r="J261"/>
  <c r="I261"/>
  <c r="L261" s="1"/>
  <c r="F261"/>
  <c r="J260"/>
  <c r="I260"/>
  <c r="L260" s="1"/>
  <c r="F260"/>
  <c r="J259"/>
  <c r="I259"/>
  <c r="L259" s="1"/>
  <c r="F259"/>
  <c r="J258"/>
  <c r="I258"/>
  <c r="L258" s="1"/>
  <c r="F258"/>
  <c r="J257"/>
  <c r="I257"/>
  <c r="L257" s="1"/>
  <c r="F257"/>
  <c r="J256"/>
  <c r="I256"/>
  <c r="L256" s="1"/>
  <c r="F256"/>
  <c r="J255"/>
  <c r="I255"/>
  <c r="L255" s="1"/>
  <c r="F255"/>
  <c r="J254"/>
  <c r="I254"/>
  <c r="L254" s="1"/>
  <c r="F254"/>
  <c r="J253"/>
  <c r="I253"/>
  <c r="L253" s="1"/>
  <c r="F253"/>
  <c r="J252"/>
  <c r="I252"/>
  <c r="L252" s="1"/>
  <c r="F252"/>
  <c r="J251"/>
  <c r="I251"/>
  <c r="L251" s="1"/>
  <c r="F251"/>
  <c r="J250"/>
  <c r="I250"/>
  <c r="L250" s="1"/>
  <c r="F250"/>
  <c r="J249"/>
  <c r="I249"/>
  <c r="F249"/>
  <c r="J248"/>
  <c r="I248"/>
  <c r="L248" s="1"/>
  <c r="F248"/>
  <c r="J247"/>
  <c r="I247"/>
  <c r="F247"/>
  <c r="J246"/>
  <c r="I246"/>
  <c r="L246" s="1"/>
  <c r="F246"/>
  <c r="J245"/>
  <c r="I245"/>
  <c r="L245" s="1"/>
  <c r="F245"/>
  <c r="J244"/>
  <c r="I244"/>
  <c r="L244" s="1"/>
  <c r="F244"/>
  <c r="J243"/>
  <c r="I243"/>
  <c r="L243" s="1"/>
  <c r="F243"/>
  <c r="J242"/>
  <c r="I242"/>
  <c r="L242" s="1"/>
  <c r="F242"/>
  <c r="J241"/>
  <c r="I241"/>
  <c r="L241" s="1"/>
  <c r="F241"/>
  <c r="J240"/>
  <c r="I240"/>
  <c r="L240" s="1"/>
  <c r="F240"/>
  <c r="J239"/>
  <c r="I239"/>
  <c r="L239" s="1"/>
  <c r="F239"/>
  <c r="J238"/>
  <c r="I238"/>
  <c r="L238" s="1"/>
  <c r="F238"/>
  <c r="J237"/>
  <c r="I237"/>
  <c r="L237" s="1"/>
  <c r="F237"/>
  <c r="J236"/>
  <c r="I236"/>
  <c r="L236" s="1"/>
  <c r="F236"/>
  <c r="J235"/>
  <c r="I235"/>
  <c r="L235" s="1"/>
  <c r="F235"/>
  <c r="J234"/>
  <c r="I234"/>
  <c r="L234" s="1"/>
  <c r="F234"/>
  <c r="J233"/>
  <c r="I233"/>
  <c r="L233" s="1"/>
  <c r="F233"/>
  <c r="J232"/>
  <c r="I232"/>
  <c r="F232"/>
  <c r="J231"/>
  <c r="I231"/>
  <c r="L231" s="1"/>
  <c r="F231"/>
  <c r="J230"/>
  <c r="I230"/>
  <c r="L230" s="1"/>
  <c r="F230"/>
  <c r="J229"/>
  <c r="I229"/>
  <c r="F229"/>
  <c r="J228"/>
  <c r="I228"/>
  <c r="F228"/>
  <c r="J227"/>
  <c r="I227"/>
  <c r="L227" s="1"/>
  <c r="F227"/>
  <c r="J226"/>
  <c r="I226"/>
  <c r="L226" s="1"/>
  <c r="F226"/>
  <c r="J225"/>
  <c r="I225"/>
  <c r="L225" s="1"/>
  <c r="F225"/>
  <c r="J224"/>
  <c r="I224"/>
  <c r="F224"/>
  <c r="J223"/>
  <c r="I223"/>
  <c r="F223"/>
  <c r="J222"/>
  <c r="I222"/>
  <c r="L222" s="1"/>
  <c r="F222"/>
  <c r="J221"/>
  <c r="I221"/>
  <c r="L221" s="1"/>
  <c r="F221"/>
  <c r="J220"/>
  <c r="I220"/>
  <c r="L220" s="1"/>
  <c r="F220"/>
  <c r="J218"/>
  <c r="I218"/>
  <c r="L218" s="1"/>
  <c r="F218"/>
  <c r="J217"/>
  <c r="I217"/>
  <c r="L217" s="1"/>
  <c r="F217"/>
  <c r="J216"/>
  <c r="I216"/>
  <c r="L216" s="1"/>
  <c r="F216"/>
  <c r="J215"/>
  <c r="I215"/>
  <c r="L215" s="1"/>
  <c r="F215"/>
  <c r="J213"/>
  <c r="I213"/>
  <c r="L213" s="1"/>
  <c r="F213"/>
  <c r="J212"/>
  <c r="I212"/>
  <c r="L212" s="1"/>
  <c r="F212"/>
  <c r="J211"/>
  <c r="I211"/>
  <c r="L211" s="1"/>
  <c r="F211"/>
  <c r="J209"/>
  <c r="I209"/>
  <c r="L209" s="1"/>
  <c r="F209"/>
  <c r="J208"/>
  <c r="I208"/>
  <c r="L208" s="1"/>
  <c r="F208"/>
  <c r="J207"/>
  <c r="I207"/>
  <c r="L207" s="1"/>
  <c r="F207"/>
  <c r="J206"/>
  <c r="I206"/>
  <c r="L206" s="1"/>
  <c r="F206"/>
  <c r="J204"/>
  <c r="I204"/>
  <c r="L204" s="1"/>
  <c r="F204"/>
  <c r="J203"/>
  <c r="I203"/>
  <c r="L203" s="1"/>
  <c r="F203"/>
  <c r="J202"/>
  <c r="I202"/>
  <c r="L202" s="1"/>
  <c r="F202"/>
  <c r="J201"/>
  <c r="I201"/>
  <c r="L201" s="1"/>
  <c r="F201"/>
  <c r="G201" s="1"/>
  <c r="J200"/>
  <c r="I200"/>
  <c r="L200" s="1"/>
  <c r="F200"/>
  <c r="G200" s="1"/>
  <c r="J199"/>
  <c r="I199"/>
  <c r="L199" s="1"/>
  <c r="F199"/>
  <c r="G199" s="1"/>
  <c r="J198"/>
  <c r="I198"/>
  <c r="L198" s="1"/>
  <c r="F198"/>
  <c r="G198" s="1"/>
  <c r="J197"/>
  <c r="I197"/>
  <c r="L197" s="1"/>
  <c r="F197"/>
  <c r="G197" s="1"/>
  <c r="J196"/>
  <c r="I196"/>
  <c r="L196" s="1"/>
  <c r="F196"/>
  <c r="G196" s="1"/>
  <c r="J195"/>
  <c r="I195"/>
  <c r="L195" s="1"/>
  <c r="F195"/>
  <c r="J194"/>
  <c r="I194"/>
  <c r="L194" s="1"/>
  <c r="F194"/>
  <c r="J193"/>
  <c r="I193"/>
  <c r="L193" s="1"/>
  <c r="G193"/>
  <c r="F193"/>
  <c r="J192"/>
  <c r="I192"/>
  <c r="L192" s="1"/>
  <c r="F192"/>
  <c r="J190"/>
  <c r="I190"/>
  <c r="L190" s="1"/>
  <c r="F190"/>
  <c r="G190" s="1"/>
  <c r="J189"/>
  <c r="I189"/>
  <c r="L189" s="1"/>
  <c r="F189"/>
  <c r="G189" s="1"/>
  <c r="J188"/>
  <c r="I188"/>
  <c r="L188" s="1"/>
  <c r="F188"/>
  <c r="G188" s="1"/>
  <c r="J187"/>
  <c r="I187"/>
  <c r="L187" s="1"/>
  <c r="F187"/>
  <c r="J186"/>
  <c r="I186"/>
  <c r="L186" s="1"/>
  <c r="F186"/>
  <c r="J185"/>
  <c r="I185"/>
  <c r="L185" s="1"/>
  <c r="G185"/>
  <c r="F185"/>
  <c r="J184"/>
  <c r="I184"/>
  <c r="L184" s="1"/>
  <c r="F184"/>
  <c r="J182"/>
  <c r="I182"/>
  <c r="L182" s="1"/>
  <c r="F182"/>
  <c r="J181"/>
  <c r="I181"/>
  <c r="L181" s="1"/>
  <c r="F181"/>
  <c r="J180"/>
  <c r="I180"/>
  <c r="L180" s="1"/>
  <c r="F180"/>
  <c r="J179"/>
  <c r="I179"/>
  <c r="L179" s="1"/>
  <c r="F179"/>
  <c r="J178"/>
  <c r="I178"/>
  <c r="L178" s="1"/>
  <c r="F178"/>
  <c r="J177"/>
  <c r="I177"/>
  <c r="L177" s="1"/>
  <c r="F177"/>
  <c r="J176"/>
  <c r="I176"/>
  <c r="L176" s="1"/>
  <c r="F176"/>
  <c r="J175"/>
  <c r="I175"/>
  <c r="L175" s="1"/>
  <c r="F175"/>
  <c r="J174"/>
  <c r="I174"/>
  <c r="L174" s="1"/>
  <c r="F174"/>
  <c r="J173"/>
  <c r="I173"/>
  <c r="L173" s="1"/>
  <c r="F173"/>
  <c r="J172"/>
  <c r="I172"/>
  <c r="L172" s="1"/>
  <c r="F172"/>
  <c r="J171"/>
  <c r="I171"/>
  <c r="L171" s="1"/>
  <c r="F171"/>
  <c r="J169"/>
  <c r="I169"/>
  <c r="L169" s="1"/>
  <c r="F169"/>
  <c r="G169" s="1"/>
  <c r="J168"/>
  <c r="I168"/>
  <c r="L168" s="1"/>
  <c r="G168"/>
  <c r="F168"/>
  <c r="J167"/>
  <c r="I167"/>
  <c r="L167" s="1"/>
  <c r="F167"/>
  <c r="J166"/>
  <c r="I166"/>
  <c r="L166" s="1"/>
  <c r="F166"/>
  <c r="J165"/>
  <c r="I165"/>
  <c r="L165" s="1"/>
  <c r="F165"/>
  <c r="G165" s="1"/>
  <c r="J164"/>
  <c r="I164"/>
  <c r="L164" s="1"/>
  <c r="F164"/>
  <c r="J163"/>
  <c r="I163"/>
  <c r="L163" s="1"/>
  <c r="F163"/>
  <c r="G163" s="1"/>
  <c r="J162"/>
  <c r="I162"/>
  <c r="L162" s="1"/>
  <c r="F162"/>
  <c r="J161"/>
  <c r="I161"/>
  <c r="L161" s="1"/>
  <c r="F161"/>
  <c r="J160"/>
  <c r="I160"/>
  <c r="L160" s="1"/>
  <c r="F160"/>
  <c r="J158"/>
  <c r="I158"/>
  <c r="L158" s="1"/>
  <c r="F158"/>
  <c r="G158" s="1"/>
  <c r="J157"/>
  <c r="I157"/>
  <c r="L157" s="1"/>
  <c r="F157"/>
  <c r="J155"/>
  <c r="I155"/>
  <c r="L155" s="1"/>
  <c r="G155"/>
  <c r="F155"/>
  <c r="I153"/>
  <c r="L153" s="1"/>
  <c r="F153"/>
  <c r="J152"/>
  <c r="I152"/>
  <c r="L152" s="1"/>
  <c r="F152"/>
  <c r="G152" s="1"/>
  <c r="J150"/>
  <c r="I150"/>
  <c r="L150" s="1"/>
  <c r="F150"/>
  <c r="J149"/>
  <c r="I149"/>
  <c r="L149" s="1"/>
  <c r="F149"/>
  <c r="J147"/>
  <c r="I147"/>
  <c r="L147" s="1"/>
  <c r="G147"/>
  <c r="F147"/>
  <c r="J146"/>
  <c r="I146"/>
  <c r="F146"/>
  <c r="J142"/>
  <c r="I142"/>
  <c r="L142" s="1"/>
  <c r="G142"/>
  <c r="F142"/>
  <c r="J141"/>
  <c r="I141"/>
  <c r="L141" s="1"/>
  <c r="F141"/>
  <c r="J140"/>
  <c r="I140"/>
  <c r="L140" s="1"/>
  <c r="F140"/>
  <c r="J139"/>
  <c r="I139"/>
  <c r="L139" s="1"/>
  <c r="F139"/>
  <c r="J138"/>
  <c r="I138"/>
  <c r="L138" s="1"/>
  <c r="G138"/>
  <c r="F138"/>
  <c r="J137"/>
  <c r="I137"/>
  <c r="L137" s="1"/>
  <c r="G137"/>
  <c r="F137"/>
  <c r="J136"/>
  <c r="I136"/>
  <c r="L136" s="1"/>
  <c r="G136"/>
  <c r="F136"/>
  <c r="G135"/>
  <c r="J134"/>
  <c r="I134"/>
  <c r="L134" s="1"/>
  <c r="G134"/>
  <c r="F134"/>
  <c r="J133"/>
  <c r="I133"/>
  <c r="L133" s="1"/>
  <c r="G133"/>
  <c r="F133"/>
  <c r="J132"/>
  <c r="I132"/>
  <c r="L132" s="1"/>
  <c r="G132"/>
  <c r="F132"/>
  <c r="J131"/>
  <c r="I131"/>
  <c r="L131" s="1"/>
  <c r="G131"/>
  <c r="F131"/>
  <c r="G130"/>
  <c r="J129"/>
  <c r="I129"/>
  <c r="L129" s="1"/>
  <c r="G129"/>
  <c r="F129"/>
  <c r="J128"/>
  <c r="I128"/>
  <c r="L128" s="1"/>
  <c r="G128"/>
  <c r="F128"/>
  <c r="J127"/>
  <c r="I127"/>
  <c r="L127" s="1"/>
  <c r="G127"/>
  <c r="F127"/>
  <c r="J126"/>
  <c r="I126"/>
  <c r="L126" s="1"/>
  <c r="G126"/>
  <c r="F126"/>
  <c r="J125"/>
  <c r="I125"/>
  <c r="L125" s="1"/>
  <c r="G125"/>
  <c r="F125"/>
  <c r="J124"/>
  <c r="I124"/>
  <c r="L124" s="1"/>
  <c r="G124"/>
  <c r="F124"/>
  <c r="J123"/>
  <c r="I123"/>
  <c r="L123" s="1"/>
  <c r="G123"/>
  <c r="F123"/>
  <c r="J122"/>
  <c r="I122"/>
  <c r="L122" s="1"/>
  <c r="G122"/>
  <c r="F122"/>
  <c r="J121"/>
  <c r="I121"/>
  <c r="L121" s="1"/>
  <c r="G121"/>
  <c r="F121"/>
  <c r="J120"/>
  <c r="I120"/>
  <c r="L120" s="1"/>
  <c r="G120"/>
  <c r="F120"/>
  <c r="G119"/>
  <c r="J118"/>
  <c r="I118"/>
  <c r="L118" s="1"/>
  <c r="G118"/>
  <c r="F118"/>
  <c r="J117"/>
  <c r="I117"/>
  <c r="L117" s="1"/>
  <c r="G117"/>
  <c r="F117"/>
  <c r="J116"/>
  <c r="I116"/>
  <c r="L116" s="1"/>
  <c r="G116"/>
  <c r="F116"/>
  <c r="J115"/>
  <c r="I115"/>
  <c r="L115" s="1"/>
  <c r="G115"/>
  <c r="F115"/>
  <c r="J114"/>
  <c r="I114"/>
  <c r="L114" s="1"/>
  <c r="G114"/>
  <c r="F114"/>
  <c r="G113"/>
  <c r="J112"/>
  <c r="I112"/>
  <c r="L112" s="1"/>
  <c r="G112"/>
  <c r="F112"/>
  <c r="J111"/>
  <c r="I111"/>
  <c r="L111" s="1"/>
  <c r="G111"/>
  <c r="F111"/>
  <c r="J110"/>
  <c r="I110"/>
  <c r="L110" s="1"/>
  <c r="G110"/>
  <c r="F110"/>
  <c r="J109"/>
  <c r="I109"/>
  <c r="L109" s="1"/>
  <c r="G109"/>
  <c r="F109"/>
  <c r="J108"/>
  <c r="I108"/>
  <c r="L108" s="1"/>
  <c r="G108"/>
  <c r="F108"/>
  <c r="J107"/>
  <c r="I107"/>
  <c r="L107" s="1"/>
  <c r="G107"/>
  <c r="F107"/>
  <c r="J106"/>
  <c r="I106"/>
  <c r="L106" s="1"/>
  <c r="G106"/>
  <c r="F106"/>
  <c r="J105"/>
  <c r="I105"/>
  <c r="L105" s="1"/>
  <c r="G105"/>
  <c r="F105"/>
  <c r="G104"/>
  <c r="J103"/>
  <c r="I103"/>
  <c r="L103" s="1"/>
  <c r="G103"/>
  <c r="F103"/>
  <c r="J102"/>
  <c r="I102"/>
  <c r="L102" s="1"/>
  <c r="G102"/>
  <c r="F102"/>
  <c r="J101"/>
  <c r="I101"/>
  <c r="L101" s="1"/>
  <c r="G101"/>
  <c r="F101"/>
  <c r="J100"/>
  <c r="I100"/>
  <c r="L100" s="1"/>
  <c r="G100"/>
  <c r="F100"/>
  <c r="J99"/>
  <c r="I99"/>
  <c r="L99" s="1"/>
  <c r="G99"/>
  <c r="F99"/>
  <c r="G98"/>
  <c r="J97"/>
  <c r="I97"/>
  <c r="L97" s="1"/>
  <c r="G97"/>
  <c r="F97"/>
  <c r="J96"/>
  <c r="I96"/>
  <c r="L96" s="1"/>
  <c r="G96"/>
  <c r="F96"/>
  <c r="J95"/>
  <c r="I95"/>
  <c r="L95" s="1"/>
  <c r="G95"/>
  <c r="F95"/>
  <c r="J94"/>
  <c r="I94"/>
  <c r="L94" s="1"/>
  <c r="G94"/>
  <c r="F94"/>
  <c r="J93"/>
  <c r="I93"/>
  <c r="L93" s="1"/>
  <c r="G93"/>
  <c r="F93"/>
  <c r="G92"/>
  <c r="J91"/>
  <c r="I91"/>
  <c r="L91" s="1"/>
  <c r="G91"/>
  <c r="F91"/>
  <c r="J90"/>
  <c r="I90"/>
  <c r="L90" s="1"/>
  <c r="G90"/>
  <c r="F90"/>
  <c r="J89"/>
  <c r="I89"/>
  <c r="L89" s="1"/>
  <c r="G89"/>
  <c r="F89"/>
  <c r="J88"/>
  <c r="I88"/>
  <c r="L88" s="1"/>
  <c r="G88"/>
  <c r="F88"/>
  <c r="J87"/>
  <c r="I87"/>
  <c r="L87" s="1"/>
  <c r="G87"/>
  <c r="F87"/>
  <c r="J86"/>
  <c r="I86"/>
  <c r="L86" s="1"/>
  <c r="G86"/>
  <c r="F86"/>
  <c r="J85"/>
  <c r="I85"/>
  <c r="L85" s="1"/>
  <c r="G85"/>
  <c r="F85"/>
  <c r="J84"/>
  <c r="I84"/>
  <c r="L84" s="1"/>
  <c r="G84"/>
  <c r="F84"/>
  <c r="G83"/>
  <c r="J82"/>
  <c r="I82"/>
  <c r="L82" s="1"/>
  <c r="G82"/>
  <c r="F82"/>
  <c r="J81"/>
  <c r="I81"/>
  <c r="L81" s="1"/>
  <c r="G81"/>
  <c r="F81"/>
  <c r="J80"/>
  <c r="I80"/>
  <c r="L80" s="1"/>
  <c r="G80"/>
  <c r="F80"/>
  <c r="J79"/>
  <c r="I79"/>
  <c r="L79" s="1"/>
  <c r="G79"/>
  <c r="F79"/>
  <c r="J78"/>
  <c r="I78"/>
  <c r="L78" s="1"/>
  <c r="G78"/>
  <c r="F78"/>
  <c r="J77"/>
  <c r="I77"/>
  <c r="L77" s="1"/>
  <c r="G77"/>
  <c r="F77"/>
  <c r="J76"/>
  <c r="I76"/>
  <c r="L76" s="1"/>
  <c r="G76"/>
  <c r="F76"/>
  <c r="G75"/>
  <c r="J74"/>
  <c r="I74"/>
  <c r="L74" s="1"/>
  <c r="G74"/>
  <c r="F74"/>
  <c r="J73"/>
  <c r="I73"/>
  <c r="L73" s="1"/>
  <c r="G73"/>
  <c r="F73"/>
  <c r="J72"/>
  <c r="I72"/>
  <c r="L72" s="1"/>
  <c r="G72"/>
  <c r="F72"/>
  <c r="J71"/>
  <c r="I71"/>
  <c r="L71" s="1"/>
  <c r="G71"/>
  <c r="F71"/>
  <c r="J70"/>
  <c r="I70"/>
  <c r="L70" s="1"/>
  <c r="G70"/>
  <c r="F70"/>
  <c r="J69"/>
  <c r="I69"/>
  <c r="L69" s="1"/>
  <c r="G69"/>
  <c r="F69"/>
  <c r="J68"/>
  <c r="I68"/>
  <c r="L68" s="1"/>
  <c r="G68"/>
  <c r="F68"/>
  <c r="G67"/>
  <c r="J66"/>
  <c r="I66"/>
  <c r="L66" s="1"/>
  <c r="G66"/>
  <c r="F66"/>
  <c r="J65"/>
  <c r="I65"/>
  <c r="L65" s="1"/>
  <c r="G65"/>
  <c r="F65"/>
  <c r="J64"/>
  <c r="I64"/>
  <c r="L64" s="1"/>
  <c r="G64"/>
  <c r="F64"/>
  <c r="J63"/>
  <c r="I63"/>
  <c r="L63" s="1"/>
  <c r="G63"/>
  <c r="F63"/>
  <c r="J62"/>
  <c r="I62"/>
  <c r="L62" s="1"/>
  <c r="G62"/>
  <c r="F62"/>
  <c r="J61"/>
  <c r="I61"/>
  <c r="L61" s="1"/>
  <c r="G61"/>
  <c r="F61"/>
  <c r="J60"/>
  <c r="I60"/>
  <c r="L60" s="1"/>
  <c r="G60"/>
  <c r="F60"/>
  <c r="G59"/>
  <c r="J58"/>
  <c r="I58"/>
  <c r="L58" s="1"/>
  <c r="G58"/>
  <c r="F58"/>
  <c r="J57"/>
  <c r="I57"/>
  <c r="L57" s="1"/>
  <c r="G57"/>
  <c r="F57"/>
  <c r="J56"/>
  <c r="I56"/>
  <c r="L56" s="1"/>
  <c r="G56"/>
  <c r="F56"/>
  <c r="J55"/>
  <c r="I55"/>
  <c r="L55" s="1"/>
  <c r="G55"/>
  <c r="F55"/>
  <c r="J54"/>
  <c r="I54"/>
  <c r="L54" s="1"/>
  <c r="G54"/>
  <c r="F54"/>
  <c r="J53"/>
  <c r="I53"/>
  <c r="L53" s="1"/>
  <c r="G53"/>
  <c r="F53"/>
  <c r="G52"/>
  <c r="I51"/>
  <c r="L51" s="1"/>
  <c r="G51"/>
  <c r="F51"/>
  <c r="B51"/>
  <c r="J50"/>
  <c r="I50"/>
  <c r="L50" s="1"/>
  <c r="G50"/>
  <c r="F50"/>
  <c r="J49"/>
  <c r="I49"/>
  <c r="L49" s="1"/>
  <c r="G49"/>
  <c r="F49"/>
  <c r="J48"/>
  <c r="I48"/>
  <c r="L48" s="1"/>
  <c r="G48"/>
  <c r="F48"/>
  <c r="J47"/>
  <c r="I47"/>
  <c r="L47" s="1"/>
  <c r="G47"/>
  <c r="F47"/>
  <c r="J46"/>
  <c r="I46"/>
  <c r="L46" s="1"/>
  <c r="G46"/>
  <c r="F46"/>
  <c r="J45"/>
  <c r="I45"/>
  <c r="L45" s="1"/>
  <c r="G45"/>
  <c r="F45"/>
  <c r="J44"/>
  <c r="I44"/>
  <c r="L44" s="1"/>
  <c r="G44"/>
  <c r="F44"/>
  <c r="J43"/>
  <c r="I43"/>
  <c r="L43" s="1"/>
  <c r="G43"/>
  <c r="F43"/>
  <c r="J42"/>
  <c r="I42"/>
  <c r="L42" s="1"/>
  <c r="G42"/>
  <c r="F42"/>
  <c r="J41"/>
  <c r="I41"/>
  <c r="L41" s="1"/>
  <c r="G41"/>
  <c r="F41"/>
  <c r="G40"/>
  <c r="J39"/>
  <c r="I39"/>
  <c r="L39" s="1"/>
  <c r="G39"/>
  <c r="F39"/>
  <c r="J38"/>
  <c r="I38"/>
  <c r="L38" s="1"/>
  <c r="G38"/>
  <c r="F38"/>
  <c r="J37"/>
  <c r="I37"/>
  <c r="L37" s="1"/>
  <c r="G37"/>
  <c r="F37"/>
  <c r="J36"/>
  <c r="I36"/>
  <c r="L36" s="1"/>
  <c r="G36"/>
  <c r="F36"/>
  <c r="G35"/>
  <c r="J34"/>
  <c r="I34"/>
  <c r="L34" s="1"/>
  <c r="G34"/>
  <c r="F34"/>
  <c r="J33"/>
  <c r="I33"/>
  <c r="L33" s="1"/>
  <c r="G33"/>
  <c r="F33"/>
  <c r="J32"/>
  <c r="I32"/>
  <c r="L32" s="1"/>
  <c r="G32"/>
  <c r="F32"/>
  <c r="G31"/>
  <c r="J30"/>
  <c r="I30"/>
  <c r="L30" s="1"/>
  <c r="G30"/>
  <c r="F30"/>
  <c r="J29"/>
  <c r="I29"/>
  <c r="L29" s="1"/>
  <c r="G29"/>
  <c r="F29"/>
  <c r="G28"/>
  <c r="J27"/>
  <c r="I27"/>
  <c r="L27" s="1"/>
  <c r="G27"/>
  <c r="F27"/>
  <c r="J26"/>
  <c r="I26"/>
  <c r="L26" s="1"/>
  <c r="G26"/>
  <c r="F26"/>
  <c r="G25"/>
  <c r="J24"/>
  <c r="I24"/>
  <c r="L24" s="1"/>
  <c r="G24"/>
  <c r="F24"/>
  <c r="J23"/>
  <c r="I23"/>
  <c r="L23" s="1"/>
  <c r="G23"/>
  <c r="F23"/>
  <c r="J22"/>
  <c r="I22"/>
  <c r="L22" s="1"/>
  <c r="G22"/>
  <c r="F22"/>
  <c r="G21"/>
  <c r="J20"/>
  <c r="I20"/>
  <c r="L20" s="1"/>
  <c r="G20"/>
  <c r="F20"/>
  <c r="J19"/>
  <c r="I19"/>
  <c r="L19" s="1"/>
  <c r="G19"/>
  <c r="F19"/>
  <c r="J18"/>
  <c r="I18"/>
  <c r="L18" s="1"/>
  <c r="G18"/>
  <c r="F18"/>
  <c r="J17"/>
  <c r="I17"/>
  <c r="L17" s="1"/>
  <c r="G17"/>
  <c r="F17"/>
  <c r="J16"/>
  <c r="I16"/>
  <c r="L16" s="1"/>
  <c r="G16"/>
  <c r="F16"/>
  <c r="J15"/>
  <c r="I15"/>
  <c r="G15"/>
  <c r="F15"/>
  <c r="K12"/>
  <c r="J12"/>
  <c r="I12"/>
  <c r="F12"/>
  <c r="L11"/>
  <c r="J11"/>
  <c r="I11"/>
  <c r="F11"/>
  <c r="J10"/>
  <c r="I10"/>
  <c r="F10"/>
  <c r="G529" l="1"/>
  <c r="G11" s="1"/>
  <c r="G10" s="1"/>
  <c r="G12"/>
  <c r="K529"/>
  <c r="L12"/>
  <c r="L10" s="1"/>
  <c r="K11"/>
  <c r="K10" s="1"/>
</calcChain>
</file>

<file path=xl/sharedStrings.xml><?xml version="1.0" encoding="utf-8"?>
<sst xmlns="http://schemas.openxmlformats.org/spreadsheetml/2006/main" count="2220" uniqueCount="1819">
  <si>
    <t>Отчет об исполнении инвестиционной программы,ООО "Кузбасской энергосетевой  компании" за 2011 года млн. рублей с НДС</t>
  </si>
  <si>
    <t>№№</t>
  </si>
  <si>
    <t>Наименование объекта</t>
  </si>
  <si>
    <t xml:space="preserve">Остаток стоимости на начало года * </t>
  </si>
  <si>
    <t>Объем финансирования 2011 год</t>
  </si>
  <si>
    <t>Освоено 
(закрыто актами 
выполненных работ)
млн.рублей</t>
  </si>
  <si>
    <t>Введено (оформлено актами ввода в эксплуатацию)
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</si>
  <si>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</si>
  <si>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</si>
  <si>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</si>
  <si>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</si>
  <si>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млн.рублей</t>
  </si>
  <si>
    <t>%</t>
  </si>
  <si>
    <t>в том числе за счет</t>
  </si>
  <si>
    <t>план                      на 2011 год</t>
  </si>
  <si>
    <t xml:space="preserve">факт                      за 2011 год 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</si>
  <si>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</si>
  <si>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</si>
  <si>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 xml:space="preserve">ВСЕГО, </t>
  </si>
  <si>
    <t>Всего по техприсоединению</t>
  </si>
  <si>
    <t>не все заявки поданы                от потребителей</t>
  </si>
  <si>
    <t>ВСЕГО в части передачи электроэнергии</t>
  </si>
  <si>
    <t>1.</t>
  </si>
  <si>
    <t>Техническое перевооружение и реконструкция</t>
  </si>
  <si>
    <t>1.1</t>
  </si>
  <si>
    <t>Головной офис</t>
  </si>
  <si>
    <t>1.2</t>
  </si>
  <si>
    <t>Компьютерная техника</t>
  </si>
  <si>
    <t>1.3</t>
  </si>
  <si>
    <t>Затраты по реконструкции эл.сетей для  тех. присоединение</t>
  </si>
  <si>
    <t>1.4</t>
  </si>
  <si>
    <t>Метрологическое оборудование Энергомера СЕ602</t>
  </si>
  <si>
    <t>1.5</t>
  </si>
  <si>
    <t>Приобретение и востановление необслуживаемых электрических сетей</t>
  </si>
  <si>
    <t>1.6</t>
  </si>
  <si>
    <t xml:space="preserve"> Автотехника, оборудование для создания  аварийного отряда на базе филиалов                         г. Кемерово, г. Мариинск, г Таштагол,                             г. Прокопьевск:</t>
  </si>
  <si>
    <t>1.7</t>
  </si>
  <si>
    <t>Видеонаблюдение  по филиалам (Таштагол, Яшкино, Яя, Кемерово)</t>
  </si>
  <si>
    <t>1.8</t>
  </si>
  <si>
    <t>Филиал "Энергосеть  г. Анжеро-Судженск"</t>
  </si>
  <si>
    <t>1.9</t>
  </si>
  <si>
    <t>1.10</t>
  </si>
  <si>
    <t>Оборудование(электроводонагреватель, котёл)</t>
  </si>
  <si>
    <t>1.11</t>
  </si>
  <si>
    <t>Пожарная сигнализация  АБК                                          пер. Электрический,2</t>
  </si>
  <si>
    <t>1.12</t>
  </si>
  <si>
    <t>Филиал "Энергосеть п.Белогорск"</t>
  </si>
  <si>
    <t>1.13</t>
  </si>
  <si>
    <t>1.14</t>
  </si>
  <si>
    <t xml:space="preserve">Пожарная сигнализация  АБК                                          </t>
  </si>
  <si>
    <t>1.15</t>
  </si>
  <si>
    <t>Филиал "Энергосеть г. Гурьевск"</t>
  </si>
  <si>
    <t>1.16</t>
  </si>
  <si>
    <t>БКМ-205 (буроям на базе МТЗ-82)</t>
  </si>
  <si>
    <t>1.17</t>
  </si>
  <si>
    <t>Сервер</t>
  </si>
  <si>
    <t>1.18</t>
  </si>
  <si>
    <t>Филиал "Энергосеть Ижморского района"</t>
  </si>
  <si>
    <t>1.19</t>
  </si>
  <si>
    <t>Замена трансформатора ТП 3-4 заводская бирка отсутствует ТМ-250 кВА</t>
  </si>
  <si>
    <t>1.20</t>
  </si>
  <si>
    <t>1.21</t>
  </si>
  <si>
    <t>Пожарная сигнализация (гараж,склад)</t>
  </si>
  <si>
    <t>1.22</t>
  </si>
  <si>
    <t>Филиал "Энергосеть г. Калтан"</t>
  </si>
  <si>
    <t>1.23</t>
  </si>
  <si>
    <t>Реклоузер вакуумный РВА/ТЕL-10-12,5/630 У1</t>
  </si>
  <si>
    <t>1.24</t>
  </si>
  <si>
    <t>Робот-тренажер "Гоша"</t>
  </si>
  <si>
    <t>1.25</t>
  </si>
  <si>
    <t>Пожарная сигнализация ул.Совхозная 14 (подсобные помещения)</t>
  </si>
  <si>
    <t>1.26</t>
  </si>
  <si>
    <t>Бурильно-крановая машина БМ-205 на базе МТЗ-82</t>
  </si>
  <si>
    <t>1.27</t>
  </si>
  <si>
    <t>Филиал "Энергосеть г. Киселевск"</t>
  </si>
  <si>
    <t>1.28</t>
  </si>
  <si>
    <t>Силовой трансформатор ТМ-250 6/0,4 для замены непригодного  ТМ180/6/0,4 инв № КИ0158Т установленного в МТП-175 Силовой трансформатор  ТМ-100 6/0,4 для замены непригодного ТМ50/6/0,4 инв № КИ0029Т установленного в ТП-213</t>
  </si>
  <si>
    <t>1.29</t>
  </si>
  <si>
    <t>Тепловизор S-380</t>
  </si>
  <si>
    <t>1.30</t>
  </si>
  <si>
    <t>Трасспоисковый приемник  SeekTech SR-20 в комплекте с генератором ST-33Q</t>
  </si>
  <si>
    <t>1.31</t>
  </si>
  <si>
    <t xml:space="preserve">Мнемосхема </t>
  </si>
  <si>
    <t>1.32</t>
  </si>
  <si>
    <t>Метрологическое оборудование Энергомера СЕ 602</t>
  </si>
  <si>
    <t>1.33</t>
  </si>
  <si>
    <t>Реконструкция ВЛ-6кВ  Ф-6-7-К монтаж автоматических вакуумных реклоузеров серии PBA/TEL-10-12,5/630 У1</t>
  </si>
  <si>
    <t>1.34</t>
  </si>
  <si>
    <t>1.35</t>
  </si>
  <si>
    <t>Бурильно-крановая машина БМ-205 на шасси МТЗ-82 с фронтальным погрузчиком - 2 шт.</t>
  </si>
  <si>
    <t>1.36</t>
  </si>
  <si>
    <t>1.37</t>
  </si>
  <si>
    <t>Видеонаблюдение</t>
  </si>
  <si>
    <t>1.38</t>
  </si>
  <si>
    <t>1.39</t>
  </si>
  <si>
    <t>Филиал "Энергосеть Крапивинского района"</t>
  </si>
  <si>
    <t>1.40</t>
  </si>
  <si>
    <t>Сооружение электротехническое: трансформаторная подстанция  комплектная № 24 ( КТПН№24  1-630 кВА), фидера 10-11-ВП1 от ПС "Пионерная"</t>
  </si>
  <si>
    <t>1.41</t>
  </si>
  <si>
    <t>Замена силовых трансформаторов  630 кВА, 400 кВА, 250 кВА 10/0,4 кВ</t>
  </si>
  <si>
    <t>1.42</t>
  </si>
  <si>
    <t>1.43</t>
  </si>
  <si>
    <t>1.44</t>
  </si>
  <si>
    <t xml:space="preserve">Пожарная сигнализация  АБК  ул.Центральная, ул. Советская 43                                     </t>
  </si>
  <si>
    <t>1.45</t>
  </si>
  <si>
    <t>1.46</t>
  </si>
  <si>
    <t>Филиал "Энергосеть г. Мариинск"</t>
  </si>
  <si>
    <t>1.47</t>
  </si>
  <si>
    <t>реконструкция трансформаторной подстанции №58 (ТП№58, 1*400кВа) по пер.Промкомбинатовский</t>
  </si>
  <si>
    <t>1.48</t>
  </si>
  <si>
    <t>ТМ-400кВА</t>
  </si>
  <si>
    <t>1.49</t>
  </si>
  <si>
    <t>ТМ-250кВА</t>
  </si>
  <si>
    <t>1.50</t>
  </si>
  <si>
    <t>ТМ-160кВА</t>
  </si>
  <si>
    <t>1.51</t>
  </si>
  <si>
    <t xml:space="preserve"> Метрологическое оборудование Энергомера СЕ602-100К </t>
  </si>
  <si>
    <t>1.52</t>
  </si>
  <si>
    <t xml:space="preserve"> Робот-тренажер "Гоша"  (2567) , инв.№: 40000051</t>
  </si>
  <si>
    <t>1.53</t>
  </si>
  <si>
    <t xml:space="preserve"> Оборудование трансформаторной подстанции            ( 2 ТМ-630кВА) </t>
  </si>
  <si>
    <t>1.54</t>
  </si>
  <si>
    <t>Филиал "Энергосеть г. Осинники"</t>
  </si>
  <si>
    <t>1.55</t>
  </si>
  <si>
    <t>ВЛ-6кВ 6-15-О и 6-2-П с установкой ЯКНО-10 (с вакуумным выключателем)</t>
  </si>
  <si>
    <t>1.56</t>
  </si>
  <si>
    <t>Оборудование ПС  №21,123,89,11 силовыми трансформаторами</t>
  </si>
  <si>
    <t>1.57</t>
  </si>
  <si>
    <t xml:space="preserve">Автотехника: гидроподъемник на базе ГАЗ </t>
  </si>
  <si>
    <t>1.58</t>
  </si>
  <si>
    <t xml:space="preserve"> Робот-тренажер "Гоша"</t>
  </si>
  <si>
    <t>1.59</t>
  </si>
  <si>
    <t>ЛЭП-6кВ от 6-4-С до  6-10-О с установкой реклоузеров.</t>
  </si>
  <si>
    <t>1.60</t>
  </si>
  <si>
    <t>Сервер Depo Storm 2300N5</t>
  </si>
  <si>
    <t>1.61</t>
  </si>
  <si>
    <t>Сейф огнестойкий Евро-133</t>
  </si>
  <si>
    <t>1.62</t>
  </si>
  <si>
    <t>Филиал "Энергосеть г. Полысаево"</t>
  </si>
  <si>
    <t>1.63</t>
  </si>
  <si>
    <t xml:space="preserve">Замена ячеек с масленными выключателями 10 кВ на ячейки с вакуумными выключателями 10 кВ на п/ст ППШ 35/10 </t>
  </si>
  <si>
    <t>1.64</t>
  </si>
  <si>
    <t>Замена силовых трансформаторов                     400 кВА, 250 кВА,160 кВА, 100 кВА</t>
  </si>
  <si>
    <t>1.65</t>
  </si>
  <si>
    <t>1.66</t>
  </si>
  <si>
    <t>Робот-тренажор "Гоша"</t>
  </si>
  <si>
    <t>1.67</t>
  </si>
  <si>
    <t xml:space="preserve">АИИСКУЭ </t>
  </si>
  <si>
    <t>1.68</t>
  </si>
  <si>
    <t>Пожарная сигнализация</t>
  </si>
  <si>
    <t>1.69</t>
  </si>
  <si>
    <t>1.70</t>
  </si>
  <si>
    <t>Филиал "Энергосеть  р.п. Промышленная"</t>
  </si>
  <si>
    <t>1.71</t>
  </si>
  <si>
    <t>"Реконструкция воздушно-кабельной линии электропередач 10кВ (В-КЛЭП-10кВ Ф-10-5К): ВЛ-10кВ от Ф-10-5К до ТП-№535, ТП№308, ТП№547,ТП№494,ТП№536,ТП№545,ТП№333,ТП№507 ,пгт Промышленная"</t>
  </si>
  <si>
    <t>1.72</t>
  </si>
  <si>
    <t>Замена трансформатора ТМ180/10 1957г.в., установленного на ТП-5 на ТМ 160 кВА</t>
  </si>
  <si>
    <t>1.73</t>
  </si>
  <si>
    <t>Замена трансформатора ТМ160/10 1960г.в., установленного на ТП-53 на ТМ 160 кВА</t>
  </si>
  <si>
    <t>1.74</t>
  </si>
  <si>
    <t>Замена трансформатора ТМ160/10 1965г.в., установленного на ТП-19 на ТМ 160 кВА</t>
  </si>
  <si>
    <t>1.75</t>
  </si>
  <si>
    <t>Замена трансформатора ТМ400/10 1968г.в., установленного на ТП-76 на ТМ 400 кВА</t>
  </si>
  <si>
    <t>1.76</t>
  </si>
  <si>
    <t>1.77</t>
  </si>
  <si>
    <t>Реклоузер вакуумный РВА/ТЕL-10-12,5/630 У1 (вместо РП)</t>
  </si>
  <si>
    <t>1.78</t>
  </si>
  <si>
    <t>Испытательная установка АИМ90</t>
  </si>
  <si>
    <t>1.79</t>
  </si>
  <si>
    <t>Филиал" Энергосеть г. Прокопьевск"</t>
  </si>
  <si>
    <t>1.80</t>
  </si>
  <si>
    <t>Трассоискатель Ridgid SeekTech SR-20 в комплекте с генератором SeekTech ST-33Q</t>
  </si>
  <si>
    <t>1.81</t>
  </si>
  <si>
    <t xml:space="preserve"> Метрологическое оборудование Энергомера СЕ602</t>
  </si>
  <si>
    <t>1.82</t>
  </si>
  <si>
    <t>Мнемосхема</t>
  </si>
  <si>
    <t>1.83</t>
  </si>
  <si>
    <t>Струйный плоттер HP DESIGNJET Z2100 24</t>
  </si>
  <si>
    <t>1.84</t>
  </si>
  <si>
    <t>Спутниковая связь</t>
  </si>
  <si>
    <t>1.85</t>
  </si>
  <si>
    <t>Филиал" Энергосеть г. Тайга"</t>
  </si>
  <si>
    <t>1.86</t>
  </si>
  <si>
    <t xml:space="preserve"> Автогидроподъемник коленчатый на базе ГАЗ-33081</t>
  </si>
  <si>
    <t>1.87</t>
  </si>
  <si>
    <t>Приобретение кабельного транспортера К-2, грузоподъемность 2т.</t>
  </si>
  <si>
    <t>1.88</t>
  </si>
  <si>
    <t>Реконструкция ф. 605 монтаж реклоузера</t>
  </si>
  <si>
    <t>1.89</t>
  </si>
  <si>
    <t>Реконструкция ф. 703, монтаж реклоузера</t>
  </si>
  <si>
    <t>1.90</t>
  </si>
  <si>
    <t>1.91</t>
  </si>
  <si>
    <t>Филиал" Энергосеть г. Таштагол"</t>
  </si>
  <si>
    <t>1.92</t>
  </si>
  <si>
    <t>Сатурн-М</t>
  </si>
  <si>
    <t>1.93</t>
  </si>
  <si>
    <t>1.94</t>
  </si>
  <si>
    <t>Сооружение электротехническое: ТП-125Н Гагарина, ул. Гагарина пгт. Шерегеш</t>
  </si>
  <si>
    <t>1.95</t>
  </si>
  <si>
    <t>АИИС КУЭ</t>
  </si>
  <si>
    <t>1.96</t>
  </si>
  <si>
    <t xml:space="preserve"> Робот-тренажер "Гоша" </t>
  </si>
  <si>
    <t>1.97</t>
  </si>
  <si>
    <t>1.98</t>
  </si>
  <si>
    <t>Трансформаторы</t>
  </si>
  <si>
    <t>1.99</t>
  </si>
  <si>
    <t>Мини-АТС</t>
  </si>
  <si>
    <t>1.100</t>
  </si>
  <si>
    <t>Филиал" Энергосеть Тисульского района"</t>
  </si>
  <si>
    <t>1.101</t>
  </si>
  <si>
    <t>Реконструкция ПС"Комсомольская"35/6кВ пгт.Тисуль</t>
  </si>
  <si>
    <t>1.102</t>
  </si>
  <si>
    <t>Трансформатор ТМ-160 6/0,4 (2 шт)</t>
  </si>
  <si>
    <t>1.103</t>
  </si>
  <si>
    <t>1.104</t>
  </si>
  <si>
    <t>1.105</t>
  </si>
  <si>
    <t>Пожарная сигнализация ул.Ленина 33"А"</t>
  </si>
  <si>
    <t>1.106</t>
  </si>
  <si>
    <t>Филиал" Энергосеть г. Топки"</t>
  </si>
  <si>
    <t>1.107</t>
  </si>
  <si>
    <t>1.108</t>
  </si>
  <si>
    <t>Филиал" Энергосеть п.г.т. Тяжинский"</t>
  </si>
  <si>
    <t>1.109</t>
  </si>
  <si>
    <t>Узел учета тепла</t>
  </si>
  <si>
    <t>1.110</t>
  </si>
  <si>
    <t>Филиал "Энергосеть Чебулинского района"</t>
  </si>
  <si>
    <t>1.111</t>
  </si>
  <si>
    <t>Прицеп-роспуск УСТ-94651С кор.дышло</t>
  </si>
  <si>
    <t>1.112</t>
  </si>
  <si>
    <t>1.113</t>
  </si>
  <si>
    <t>Филиал" Энергосеть г. Юрга"</t>
  </si>
  <si>
    <t>1.114</t>
  </si>
  <si>
    <t>1.115</t>
  </si>
  <si>
    <t>1.116</t>
  </si>
  <si>
    <t xml:space="preserve">Видеосервер цифровой </t>
  </si>
  <si>
    <t>1.117</t>
  </si>
  <si>
    <t>Филиал" Энергосеть р.п. Яшкино"</t>
  </si>
  <si>
    <t>1.118</t>
  </si>
  <si>
    <t>Трансформаторная подстанция ТП №25, замена  силового трансформатора  ТМ 63кВА 1966г.вып. На ТМ-63кВА.</t>
  </si>
  <si>
    <t>1.119</t>
  </si>
  <si>
    <t>Трансформаторная подстанция ТП №6, замена  силового трансформатора  ТDO 160кВА 1957г.вып. на ТМ-160кВА.</t>
  </si>
  <si>
    <t>1.120</t>
  </si>
  <si>
    <t>1.121</t>
  </si>
  <si>
    <t>1.122</t>
  </si>
  <si>
    <t>Филиал" Энергосеть р.п. Яя"</t>
  </si>
  <si>
    <t>1.123</t>
  </si>
  <si>
    <t>Бурильно-крановая машина БМ-205 на шасси МТЗ-82 с фронтальным погрузчиком</t>
  </si>
  <si>
    <t>1.124</t>
  </si>
  <si>
    <t>Метрологическое оборудование Энергомера СЕ 602-100 к</t>
  </si>
  <si>
    <t>1.125</t>
  </si>
  <si>
    <t>1.126</t>
  </si>
  <si>
    <t xml:space="preserve">Реконструкция Трансформаторная подстанция ПС "Украинская" 35/6кВ </t>
  </si>
  <si>
    <t>1.127</t>
  </si>
  <si>
    <t>МТП №7  на территории п/ст Украинская 35/10 кВ</t>
  </si>
  <si>
    <t>1.128</t>
  </si>
  <si>
    <t>ЛЭП  6 кВ ф.6-14 ЛК от п/ст "Украинская"</t>
  </si>
  <si>
    <t>1.129</t>
  </si>
  <si>
    <t>2.</t>
  </si>
  <si>
    <t>Новое строительство</t>
  </si>
  <si>
    <t>2.1</t>
  </si>
  <si>
    <t>Энергосбережение и повышение энергетической эффективности</t>
  </si>
  <si>
    <t>2.2</t>
  </si>
  <si>
    <t>2.3</t>
  </si>
  <si>
    <t>Строительство здания мойки автомобилей с сооружениями для очистки сточных вод в филиалах г. Прокопьевск, головной офис г. Кемерово, г. Киселевск</t>
  </si>
  <si>
    <t>2.4</t>
  </si>
  <si>
    <t>Установление охранных зон вновь строящихся в 2010 и 2011 годах линий электропередач 0.4, 6, 10 кВ для ввода в эксплуатацию объектов, завершенных строительством</t>
  </si>
  <si>
    <t>2.5</t>
  </si>
  <si>
    <t>Филиал "Энергосеть Анжеро-Судженск"</t>
  </si>
  <si>
    <t>2.6</t>
  </si>
  <si>
    <t>ВЛЭП (ВЛ-6кВ) от опоры №35 Ф-6-21-ФГ до КТП ООО "Аверс" в г.Анжеро-Судженске</t>
  </si>
  <si>
    <t>2.7</t>
  </si>
  <si>
    <t>ВЛЭП (ВЛ-6кВ) от опоры №36 Ф-6-3-ФГ до КТП ООО "Аверс" в г.Анжеро-Судженске</t>
  </si>
  <si>
    <t>2.8</t>
  </si>
  <si>
    <t>Филиал "Энергосеть Белогорск"</t>
  </si>
  <si>
    <t>2.9</t>
  </si>
  <si>
    <t>Строительство МТП 100  кВА</t>
  </si>
  <si>
    <t>2.10</t>
  </si>
  <si>
    <t>Здание гаража и помещение для тех.обслуживания</t>
  </si>
  <si>
    <t>2.11</t>
  </si>
  <si>
    <t>2.12</t>
  </si>
  <si>
    <t>ВЛ-6кВ  от ТП-107 до ТП-88 и  КТП  - 88  ул. Вахтангова ,8А</t>
  </si>
  <si>
    <t>2.13</t>
  </si>
  <si>
    <t>2.14</t>
  </si>
  <si>
    <t>Сооружение электротехническое: трансформаторная подстанция № 1-26 (ТП №1-26) по ул. Губернаторская в п.г.т. Ижморский»«Сооружение линейное электротехническое: участок воздушной линии электропередач (ВЛ-10 кВ) от Ф-10-1-ИЖ1 до ТП №1-26 по ул. Губернаторской в п.г.т. Ижморский»«Сооружение линейное электротехническое: воздушная линия электропередач (ВЛИ-0,4 кВ) от ТП №1-26 до ВРУ жилых домов по ул. Губернаторская в п.г.т. Ижморский</t>
  </si>
  <si>
    <t>2.15</t>
  </si>
  <si>
    <t>Сооруж.электр.трансф.подс №1-27(ТП №1-27) ул.Горького</t>
  </si>
  <si>
    <t>2.16</t>
  </si>
  <si>
    <t>Филиал "Энергосеть г.Калтан "</t>
  </si>
  <si>
    <t>2.17</t>
  </si>
  <si>
    <t>Трансформаторная подстанция ТП №160, г.Калтан</t>
  </si>
  <si>
    <t>2.18</t>
  </si>
  <si>
    <t>Трансформаторная подстанция ТП №161, г.Калтан</t>
  </si>
  <si>
    <t>2.19</t>
  </si>
  <si>
    <t>ТП №П-9ул.Российская №3,  ВЛ 6 кВ  от опоры №10 до ТП № П-9  п.Постоянный</t>
  </si>
  <si>
    <t>2.20</t>
  </si>
  <si>
    <t>Здание холодного склада по ул.Совхозная,14, г.Калтан"</t>
  </si>
  <si>
    <t>2.21</t>
  </si>
  <si>
    <t>Здание "Энергосеть г.Калтан", ул.Совхозная 14</t>
  </si>
  <si>
    <t>2.22</t>
  </si>
  <si>
    <t xml:space="preserve"> "Сооружение электротехническое: трансформаторная подстанция №К-27 в районе пер. Горный №1а, г. Калтан" </t>
  </si>
  <si>
    <t>2.23</t>
  </si>
  <si>
    <t xml:space="preserve"> "Сооружение электротехническое: трансформаторная подстанция № М-12 (ТП № М-12) в районе пер. Шолохова,13"  (проектирование)</t>
  </si>
  <si>
    <t>2.24</t>
  </si>
  <si>
    <t xml:space="preserve"> "Сооружение электротехническое: трансформаторная подстанция № К-26 (ТП № К-26) в районе ул. Калинина,38" (проектирование)</t>
  </si>
  <si>
    <t>2.25</t>
  </si>
  <si>
    <t>Линия электропередач 6 кВ от ф. "6-2-Л"                                п. Малиновка</t>
  </si>
  <si>
    <t>2.26</t>
  </si>
  <si>
    <t>"Сооружение электротехническое: трансформаторная подстанция ТП-К-28, в районе ул. Заводская,3, г. Калтан"</t>
  </si>
  <si>
    <t>2.27</t>
  </si>
  <si>
    <t>2.28</t>
  </si>
  <si>
    <t>трансформаторная подстанция комплектная № 81 (КТП № 81 2х250 кВА), ул. Черняховского</t>
  </si>
  <si>
    <t>2.29</t>
  </si>
  <si>
    <t>трансформаторная подстанция комплектная № 92 (КТП № 92 2х400 кВА), ул. Пожарная</t>
  </si>
  <si>
    <t>2.30</t>
  </si>
  <si>
    <t>ВЛ  6 кВ  Ф-6-14-Ш, от опоры № 57  до ул. Стрелковая     протяженностью 0,1 км.            КТП 250 кВА, ул. Стрелковая</t>
  </si>
  <si>
    <t>2.31</t>
  </si>
  <si>
    <t>воздушная линия электропередач 6 кВ (ВЛ-6 кВ) от опоры №34/12 до опры №60 Ф-13-23-Г, протяженностью 0,9 км.</t>
  </si>
  <si>
    <t>2.32</t>
  </si>
  <si>
    <t>воздушная линия электропередач 6кВ (Ф 6-9-3) от п/ст "Киселевская-заводская  110/35/6 кВ" в г.Киселевске</t>
  </si>
  <si>
    <t>2.33</t>
  </si>
  <si>
    <t>трансформаторная подстанция комплектная №48 (КТП №48, 250 кВА) по ул. Колхозная в г.Киселевске.</t>
  </si>
  <si>
    <t>2.34</t>
  </si>
  <si>
    <t>ВЛ-0,4 кВ от ТП-280 до ул.Персональная</t>
  </si>
  <si>
    <t>2.35</t>
  </si>
  <si>
    <t>ВЛ-10кВ от опоры №23 Ф10-26-В от опоры №23 до ТП-280 ул. Персональная</t>
  </si>
  <si>
    <t>2.36</t>
  </si>
  <si>
    <t>ТП №280, 100кВА по ул. Персональная</t>
  </si>
  <si>
    <t>2.37</t>
  </si>
  <si>
    <t>ТП-260 "Радужная поляна" и КЛ-10 кВ от ТП-260 до ТП-241</t>
  </si>
  <si>
    <t>2.38</t>
  </si>
  <si>
    <t xml:space="preserve">Сооружение линейное электротехническое: линия электропередач 6 кВ (ЛЭП-6 кВ) 
от опоры по ул. Московская №11 до ТП-177 по ул. Московская №__Т, г.Киселевск </t>
  </si>
  <si>
    <t>2.39</t>
  </si>
  <si>
    <t>ВЛ-0,4 от КТП-194</t>
  </si>
  <si>
    <t>2.40</t>
  </si>
  <si>
    <t xml:space="preserve">Филиал "Энергосеть Крапивинского района"                                 </t>
  </si>
  <si>
    <t>2.41</t>
  </si>
  <si>
    <t>МТП 10/0,4 кВ № 070(ТП№70) от фидера Ф-10-7-ВП-2 от ПС "Пионерная 110/10кВ"</t>
  </si>
  <si>
    <t>2.42</t>
  </si>
  <si>
    <t>Реконструкция КТП № 417 п.Крапив.,ул. Подгорная</t>
  </si>
  <si>
    <t>2.43</t>
  </si>
  <si>
    <t>Сооруж.лин.эл.техн. КТПН 1*160кВА ул.Радужная, Майская, Солнечная</t>
  </si>
  <si>
    <t>2.44</t>
  </si>
  <si>
    <t>Сооруж.лин.эл.техн. КТПН 446*160кВА ул.Совхозная</t>
  </si>
  <si>
    <t>2.45</t>
  </si>
  <si>
    <t xml:space="preserve"> Трансформаторная подстанция комплектная (КТПН 1*250кВА) в районе ул.Рассветная, Чкалова, Кузбасская п. Крапивинский</t>
  </si>
  <si>
    <t>2.46</t>
  </si>
  <si>
    <t>ВЛ 10 кВ ф. 10-ВП1, ф.10-7ВП 2 ,                                                  ТП№51 400 кВА ул.Иманская 53 п. Крапивинский</t>
  </si>
  <si>
    <t>2.47</t>
  </si>
  <si>
    <t>Сооружение электротехническое: трансформаторная подстанция № 9 территории базы филиала "Энергосеть Крапивинского района" пгт Зеленогорский ул Центральная,69.</t>
  </si>
  <si>
    <t>2.48</t>
  </si>
  <si>
    <t>2.49</t>
  </si>
  <si>
    <t>строительство 2КЛ-10 кВ от проектируемой ПП-2 (ПС 110/35/10кВ "Пионерская") до ТП-41 ул.Котовского, протяженностью -2,15 км.</t>
  </si>
  <si>
    <t>2.50</t>
  </si>
  <si>
    <t>Сооружение линейное электротехническое: воздушная линия электропередач 10кВ (ЛЭП-10кВ) от Ф-10-1 (Ф-10-1П) по пер.Макаренко</t>
  </si>
  <si>
    <t>2.51</t>
  </si>
  <si>
    <t>строительство отпайки ЛЭП-10 кВ Ф-10-12(Ф-10-9-2Л), трансформаторной подстанции 160кВА по ул.Р.Люксембург</t>
  </si>
  <si>
    <t>2.52</t>
  </si>
  <si>
    <t>строительство отпайки ЛЭП-10 кВ Ф-10-9 (Ф-10-12-2Л), трансформаторной подстанции 100 кВА по пер.Линейному</t>
  </si>
  <si>
    <t>2.53</t>
  </si>
  <si>
    <t>строительство отпайки ЛЭП-10 кВ Ф-10-16 (Ф-10-16Л), трансформаторной подстанции 160 кВА по ул.Ярославского</t>
  </si>
  <si>
    <t>2.54</t>
  </si>
  <si>
    <t>Сооружение электротехническое:  трансформаторня подстанция №177 (ТП-177,2*630 кВА) по ул.Сибиряков-Гвардейцев</t>
  </si>
  <si>
    <t>2.55</t>
  </si>
  <si>
    <t>Сооружение линейное электротехническое: линия электропередач 0,4кВ (ЛЭП-0,4кВ) от ТП-201 до фасадов жилых домов по 
ул.Сибиряков-Гвардейцев в г.Мариинске Реконструкция ТП-201-ув.мощности,замена ТМ)</t>
  </si>
  <si>
    <t>2.56</t>
  </si>
  <si>
    <t>Сооружение линейное электротехническое: линия электропередач
0,4кВ (ЛЭП-0,4кВ) от ТП-171 до фасадов жилых домов по 
ул.Сибиряков-Гвардейцев в г.Мариинске</t>
  </si>
  <si>
    <t>2.57</t>
  </si>
  <si>
    <t>Сооружение линейное электротехническое:воздушной линии электропередач 10кВ (ВЛ-10кВ) Ф-10-1М от ПС «Авангард» 35/10кВ», L=9,8 км.</t>
  </si>
  <si>
    <t>2.58</t>
  </si>
  <si>
    <t>«Сооружение электротехническое: 
трансформаторная подстанция №179 (ТП-179, 250кВА) 30м на юг от дома №5 по ул.Юбилейная в г.Мариинске», «Сооружение линейное электротехническое: воздушная линия 10кВ (ЛЭП-10кВ) от опоры №30 Ф-10-5-1Т по ул.Береговой», «Сооружение линейное электротехническое: воздушная линия 0,4кВ (ЛЭП-0,4кВ) от ТП-179 по ул.Береговая, Юбилейная».</t>
  </si>
  <si>
    <t>2.59</t>
  </si>
  <si>
    <t>Сооружение электротехническое: 
трансформаторная подстанция №118 (ТП-118, 1*400кВА) по ул.Сибиряков-Гвардейцев в г.Мариинске</t>
  </si>
  <si>
    <t>2.60</t>
  </si>
  <si>
    <t>Сооружение электротехническое: 
трансформаторная подстанция №004 (ТП-004, 1*400кВА) по ул.Сибиряков-Гвардейцев в г.Мариинске</t>
  </si>
  <si>
    <t>2.61</t>
  </si>
  <si>
    <t>Сооружение электротехническое: 
трансформаторная подстанция №113 (ТП-113, 1*250кВА) по ул.Рабочая в г.Мариинске</t>
  </si>
  <si>
    <t>2.62</t>
  </si>
  <si>
    <t>Филиал "Энергосеть г.Осинники"</t>
  </si>
  <si>
    <t>2.63</t>
  </si>
  <si>
    <t>ЦРП-2 (центральная распределительная подстанция (модуль)</t>
  </si>
  <si>
    <t>2.64</t>
  </si>
  <si>
    <t>ВЛ-6кВ 6-6-С от оп.№7 до ТП 11</t>
  </si>
  <si>
    <t>2.65</t>
  </si>
  <si>
    <t>ВЛ-6кВ 6-15-А от оп.№49  до ТП 7</t>
  </si>
  <si>
    <t>2.66</t>
  </si>
  <si>
    <t>ВЛ-6кВ 6-11-Ф от оп.№3  до оп.№79</t>
  </si>
  <si>
    <t>2.67</t>
  </si>
  <si>
    <t>Филиал "Энергосеть г.Полысаево"</t>
  </si>
  <si>
    <t>2.68</t>
  </si>
  <si>
    <t xml:space="preserve">Воздушная линия 10 кВ от П/с 6/10 кВ до КТПН 44.    КТПН 44 400 кВА 10/0,4 кВ </t>
  </si>
  <si>
    <t>2.69</t>
  </si>
  <si>
    <t xml:space="preserve">кабельная линия 10 кВ от ТП-6 до ТП-37 Ф 10-11-29 </t>
  </si>
  <si>
    <t>2.70</t>
  </si>
  <si>
    <t>Здание "Энергосеть г. Полысаево"</t>
  </si>
  <si>
    <t>2.71</t>
  </si>
  <si>
    <t xml:space="preserve">Филиал "Энергосеть  р.п.Промышленная" </t>
  </si>
  <si>
    <t>2.72</t>
  </si>
  <si>
    <t>"Сооружение электротехническое: мачтовая трансформаторная подстанция (МТП 1*100кВА) по ул. Осенняя, пгт Промышленная</t>
  </si>
  <si>
    <t>2.73</t>
  </si>
  <si>
    <t>Здание ТП№66-П рп.Промышленная</t>
  </si>
  <si>
    <t>2.74</t>
  </si>
  <si>
    <t>Сооружение электротехническое: комплекная трансформаторная подстанция (КТПН-10/0,4кВ) №224, 1х630кВА и  №334, 1х630 кВА</t>
  </si>
  <si>
    <t>2.75</t>
  </si>
  <si>
    <t>ВЛ-10кВ от ПС 110/10кВ "Промышленновская сельская" до ТП-122,135,136,501 пгт.Промышленная</t>
  </si>
  <si>
    <t>2.76</t>
  </si>
  <si>
    <t>Филиал "Энергосеть г. Прокопьевск"</t>
  </si>
  <si>
    <t>2.77</t>
  </si>
  <si>
    <t>Воздушно-кабельная ЛЭП-0,4кВ от ТП-281 филиал "Энергосеть г. Прокопьевск", всего</t>
  </si>
  <si>
    <t>2.78</t>
  </si>
  <si>
    <t>Воздушно-кабельная ЛЭП-0,4кВ от ТП-442 филиал "Энергосеть г. Прокопьевск", всего</t>
  </si>
  <si>
    <t>2.79</t>
  </si>
  <si>
    <t>Здание  ТП-113 6/0,4кВ "Новая гостиница"</t>
  </si>
  <si>
    <t>2.80</t>
  </si>
  <si>
    <t>Здание  ТП-121 6/0,4кВ "Драмтеатр"</t>
  </si>
  <si>
    <t>2.81</t>
  </si>
  <si>
    <t>Здание  ТП-172 6/0,4кВ  "Ж/д больница"</t>
  </si>
  <si>
    <t>2.82</t>
  </si>
  <si>
    <t>Здание подстанции трансформаторной 6/0,4кВ ТП-343 "Медсанчасть" филиал "Энергосеть г. Прокопьевск", всего</t>
  </si>
  <si>
    <t>2.83</t>
  </si>
  <si>
    <t>Здание  ТП-431 6/0,4кВ "ул.Кустарная"</t>
  </si>
  <si>
    <t>2.84</t>
  </si>
  <si>
    <t>Здание   ТП-448 6/0,4кВ "пл.Мясокомбината"</t>
  </si>
  <si>
    <t>2.85</t>
  </si>
  <si>
    <t>Здание  ТП-515  6/0,4кВ "ул.Текстильная"</t>
  </si>
  <si>
    <t>2.86</t>
  </si>
  <si>
    <t>Здание  ТП-517  6/0,4кВ "Медтехникум"</t>
  </si>
  <si>
    <t>2.87</t>
  </si>
  <si>
    <t>Здание подстанции трансформаторной 6/0,4кВ ТП-534 "ДК им.Маяковского" филиал "Энергосеть г. Прокопьевск", всего</t>
  </si>
  <si>
    <t>2.88</t>
  </si>
  <si>
    <t>Здание  ТП-545 6/0,4кВ "Квартал 9-1"</t>
  </si>
  <si>
    <t>2.89</t>
  </si>
  <si>
    <t>Здание  ТП-553  6/0,4кВ "100кв. дом Электромашина"</t>
  </si>
  <si>
    <t>2.90</t>
  </si>
  <si>
    <t>Здание  ТП-563 6/0,4кВ "ТП-2 мкр.1"</t>
  </si>
  <si>
    <t>2.91</t>
  </si>
  <si>
    <t>Здание  ТП-590 6/0,4кВ "Квартал-4"</t>
  </si>
  <si>
    <t>2.92</t>
  </si>
  <si>
    <t>Здание трансформаторной подстанции 6/0,4кВ ТП-667 "ул.Транспортная-2" филиал "Энергосеть г. Прокопьевск", всего</t>
  </si>
  <si>
    <t>2.93</t>
  </si>
  <si>
    <t>Здание трансформаторной подстанции 6/0,4кВ ТП-681 "ул.З.Космодемьянской" филиал "Энергосеть г. Прокопьевск", всего</t>
  </si>
  <si>
    <t>2.94</t>
  </si>
  <si>
    <t>Здание трансформаторной подстанции 6/0,4кВ ТП-684 "ул.Транспортная-1" филиал "Энергосеть г. Прокопьевск", всего</t>
  </si>
  <si>
    <t>2.95</t>
  </si>
  <si>
    <t>Здание   ТП-744 6/0,4кВ "Квартал-10"</t>
  </si>
  <si>
    <t>2.96</t>
  </si>
  <si>
    <t>Здание   ТП-755 6/0,4кВ "ул.Советов"</t>
  </si>
  <si>
    <t>2.97</t>
  </si>
  <si>
    <t>Здание подстанции распределительной 10/0,4кВ РП-6, мкр.10 филиал "Энергосеть г. Прокопьевск", всего</t>
  </si>
  <si>
    <t>2.98</t>
  </si>
  <si>
    <t>Сооружение линейное электротехническое: воздушно-кабельная ЛЭП-0,4кВ от РП-7</t>
  </si>
  <si>
    <t>2.99</t>
  </si>
  <si>
    <t>Сооружение линейное электротехническое: воздушно-кабельная ЛЭП-0,4кВ от ТП-107</t>
  </si>
  <si>
    <t>2.100</t>
  </si>
  <si>
    <t>Сооружение линейное электротехническое: воздушно-кабельная ЛЭП-0,4кВ от ТП-108</t>
  </si>
  <si>
    <t>2.101</t>
  </si>
  <si>
    <t>Сооружение линейное электротехническое: воздушно-кабельная ЛЭП-0,4кВ от ТП-113</t>
  </si>
  <si>
    <t>2.102</t>
  </si>
  <si>
    <t>Сооружение линейное электротехническое: воздушно-кабельная ЛЭП-0,4кВ от ТП-145</t>
  </si>
  <si>
    <t>2.103</t>
  </si>
  <si>
    <t>Сооружение линейное электротехническое: воздушно-кабельная ЛЭП-0,4кВ от ТП-211</t>
  </si>
  <si>
    <t>2.104</t>
  </si>
  <si>
    <t>Сооружение линейное электротехническое: воздушно-кабельная ЛЭП-0,4кВ от ТП-220</t>
  </si>
  <si>
    <t>2.105</t>
  </si>
  <si>
    <t>Сооружение линейное электротехническое: воздушно-кабельная ЛЭП-0,4кВ от ТП-227</t>
  </si>
  <si>
    <t>2.106</t>
  </si>
  <si>
    <t>Сооружение линейное электротехническое: воздушно-кабельная ЛЭП-0,4кВ от ТП-255</t>
  </si>
  <si>
    <t>2.107</t>
  </si>
  <si>
    <t>Сооружение линейное электротехническое: воздушно-кабельная ЛЭП-0,4кВ от ТП-260</t>
  </si>
  <si>
    <t>2.108</t>
  </si>
  <si>
    <t>Сооружение линейное электротехническое: воздушно-кабельная ЛЭП-0,4кВ от ТП-262</t>
  </si>
  <si>
    <t>2.109</t>
  </si>
  <si>
    <t>Сооружение линейное электротехническое: воздушно-кабельная ЛЭП-0,4кВ от ТП-265</t>
  </si>
  <si>
    <t>2.110</t>
  </si>
  <si>
    <t>Сооружение линейное электротехническое: воздушно-кабельная ЛЭП-0,4кВ от ТП-269 филиал "Энергосеть г. Прокопьевск", всего</t>
  </si>
  <si>
    <t>2.111</t>
  </si>
  <si>
    <t>Сооружение линейное электротехническое: воздушно-кабельная ЛЭП-0,4кВ от ТП-270</t>
  </si>
  <si>
    <t>2.112</t>
  </si>
  <si>
    <t>Сооружение линейное электротехническое: воздушно-кабельная ЛЭП-0,4кВ от ТП-275</t>
  </si>
  <si>
    <t>2.113</t>
  </si>
  <si>
    <t>Сооружение линейное электротехническое: воздушно-кабельная ЛЭП-0,4кВ от ТП-278</t>
  </si>
  <si>
    <t>2.114</t>
  </si>
  <si>
    <t>Сооружение линейное электротехническое: воздушно-кабельная ЛЭП-0,4кВ от ТП-308</t>
  </si>
  <si>
    <t>2.115</t>
  </si>
  <si>
    <t>Сооружение линейное электротехническое: воздушно-кабельная ЛЭП-0,4кВ от ТП-309</t>
  </si>
  <si>
    <t>2.116</t>
  </si>
  <si>
    <t>Сооружение линейное электротехническое: воздушно-кабельная ЛЭП-0,4кВ от ТП-327</t>
  </si>
  <si>
    <t>2.117</t>
  </si>
  <si>
    <t>Сооружение линейное электротехническое: воздушно-кабельная ЛЭП-0,4кВ от ТП-331</t>
  </si>
  <si>
    <t>2.118</t>
  </si>
  <si>
    <t>Сооружение линейное электротехническое: воздушно-кабельная ЛЭП-0,4кВ от ТП-337 филиал "Энергосеть г. Прокопьевск", всего</t>
  </si>
  <si>
    <t>2.119</t>
  </si>
  <si>
    <t>Сооружение линейное электротехническое: воздушно-кабельная ЛЭП-0,4кВ от ТП-356</t>
  </si>
  <si>
    <t>2.120</t>
  </si>
  <si>
    <t>Сооружение линейное электротехническое: воздушно-кабельная ЛЭП-0,4кВ от ТП-439</t>
  </si>
  <si>
    <t>2.121</t>
  </si>
  <si>
    <t>Сооружение линейное электротехническое: воздушно-кабельная ЛЭП-0,4кВ от ТП-453</t>
  </si>
  <si>
    <t>2.122</t>
  </si>
  <si>
    <t>Сооружение линейное электротехническое: воздушно-кабельная ЛЭП-0,4кВ от ТП-508 филиал "Энергосеть г. Прокопьевск", всего</t>
  </si>
  <si>
    <t>2.123</t>
  </si>
  <si>
    <t>Сооружение линейное электротехническое: воздушно-кабельная ЛЭП-0,4кВ от ТП-513</t>
  </si>
  <si>
    <t>2.124</t>
  </si>
  <si>
    <t>Сооружение линейное электротехническое: воздушно-кабельная ЛЭП-0,4кВ от ТП-514</t>
  </si>
  <si>
    <t>2.125</t>
  </si>
  <si>
    <t>Сооружение линейное электротехническое: воздушно-кабельная ЛЭП-0,4кВ от ТП-515</t>
  </si>
  <si>
    <t>2.126</t>
  </si>
  <si>
    <t>Сооружение линейное электротехническое: воздушно-кабельная ЛЭП-0,4кВ от ТП-516</t>
  </si>
  <si>
    <t>2.127</t>
  </si>
  <si>
    <t>Сооружение линейное электротехническое: воздушно-кабельная ЛЭП-0,4кВ от ТП-526</t>
  </si>
  <si>
    <t>2.128</t>
  </si>
  <si>
    <t>Сооружение линейное электротехническое: воздушно-кабельная ЛЭП-0,4кВ от ТП-530</t>
  </si>
  <si>
    <t>2.129</t>
  </si>
  <si>
    <t>Сооружение линейное электротехническое: воздушно-кабельная ЛЭП-0,4кВ от ТП-534</t>
  </si>
  <si>
    <t>2.130</t>
  </si>
  <si>
    <t>Сооружение линейное электротехническое: воздушно-кабельная ЛЭП-0,4кВ от ТП-535</t>
  </si>
  <si>
    <t>2.131</t>
  </si>
  <si>
    <t>Сооружение линейное электротехническое: воздушно-кабельная ЛЭП-0,4кВ от ТП-543</t>
  </si>
  <si>
    <t>2.132</t>
  </si>
  <si>
    <t>Сооружение линейное электротехническое: воздушно-кабельная ЛЭП-0,4кВ от ТП-544</t>
  </si>
  <si>
    <t>2.133</t>
  </si>
  <si>
    <t>Сооружение линейное электротехническое: воздушно-кабельная ЛЭП-0,4кВ от ТП-545</t>
  </si>
  <si>
    <t>2.134</t>
  </si>
  <si>
    <t>Сооружение линейное электротехническое: воздушно-кабельная ЛЭП-0,4кВ от ТП-598</t>
  </si>
  <si>
    <t>2.135</t>
  </si>
  <si>
    <t>Сооружение линейное электротехническое: воздушно-кабельная ЛЭП-0,4кВ от ТП-658 филиал "Энергосеть г. Прокопьевск", всего</t>
  </si>
  <si>
    <t>2.136</t>
  </si>
  <si>
    <t>Сооружение линейное электротехническое: воздушно-кабельная ЛЭП-0,4кВ от ТП-659 филиал "Энергосеть г. Прокопьевск", всего</t>
  </si>
  <si>
    <t>2.137</t>
  </si>
  <si>
    <t>Сооружение линейное электротехническое: воздушно-кабельная ЛЭП-0,4кВ от ТП-664 филиал "Энергосеть г. Прокопьевск", всего</t>
  </si>
  <si>
    <t>2.138</t>
  </si>
  <si>
    <t>Сооружение линейное электротехническое: воздушно-кабельная ЛЭП-0,4кВ от ТП-677</t>
  </si>
  <si>
    <t>2.139</t>
  </si>
  <si>
    <t>Сооружение линейное электротехническое: воздушно-кабельная ЛЭП-0,4кВ от ТП-682</t>
  </si>
  <si>
    <t>2.140</t>
  </si>
  <si>
    <t>Сооружение линейное электротехническое: воздушно-кабельная ЛЭП-0,4кВ от ТП-849</t>
  </si>
  <si>
    <t>2.141</t>
  </si>
  <si>
    <t>Сооружение линейное электротехническое: воздушно-кабельная ЛЭП-0,4кВ от ТП-906</t>
  </si>
  <si>
    <t>2.142</t>
  </si>
  <si>
    <t>Сооружение линейное электротехническое: воздушно-кабельная ЛЭП-0,4кВ от ТП-937 филиал "Энергосеть г. Прокопьевск", всего</t>
  </si>
  <si>
    <t>2.143</t>
  </si>
  <si>
    <t>Сооружение линейное электротехническое: воздушно-кабельная ЛЭП-0,4кВ от ТП-959 филиал "Энергосеть г. Прокопьевск", всего</t>
  </si>
  <si>
    <t>2.144</t>
  </si>
  <si>
    <t>воздушно-кабельная ЛЭП-10кВ ф.10-23-С с п/ст "Коммунальная"</t>
  </si>
  <si>
    <t>2.145</t>
  </si>
  <si>
    <t>Сооружение линейное электротехническое: воздушно-кабельная ЛЭП-6кВ ф.22 с п/с №10 филиал "Энергосеть г. Прокопьевск", всего</t>
  </si>
  <si>
    <t>2.146</t>
  </si>
  <si>
    <t>Сооружение линейное электротехническое: воздушно-кабельная ЛЭП-6кВ ф.6-13-С с п/с "Кр.Углекоп" филиал "Энергосеть г. Прокопьевск", всего</t>
  </si>
  <si>
    <t>2.147</t>
  </si>
  <si>
    <t>Сооружение линейное электротехническое: воздушно-кабельная ЛЭП-6кВ ф.6-16-М с п/с "Зиминка"</t>
  </si>
  <si>
    <t>2.148</t>
  </si>
  <si>
    <t>Сооружение линейное электротехническое: воздушно-кабельная ЛЭП-6кВ ф.6-1-Г с п/с № 37</t>
  </si>
  <si>
    <t>2.149</t>
  </si>
  <si>
    <t>Сооружение линейное электротехническое: воздушно-кабельная ЛЭП-6кВ ф.6-1-Т с п/с "Тырганская" филиал "Энергосеть г. Прокопьевск", всего</t>
  </si>
  <si>
    <t>2.150</t>
  </si>
  <si>
    <t>Сооружение линейное электротехническое: воздушно-кабельная ЛЭП-6кВ ф.6-26-Г с п/с №31 филиал "Энергосеть г. Прокопьевск", всего</t>
  </si>
  <si>
    <t>2.151</t>
  </si>
  <si>
    <t>воздушно-кабельная ЛЭП-6кВ ф.6-31-Г с п/с № 37</t>
  </si>
  <si>
    <t>2.152</t>
  </si>
  <si>
    <t>воздушно-кабельная ЛЭП-6кВ ф.6-4-ПМ с п/с "Красный Углекоп"</t>
  </si>
  <si>
    <t>2.153</t>
  </si>
  <si>
    <t>Сооружение линейное электротехническое: воздушно-кабельная ЛЭП-6кВ ф.6-5-П с п/с "Маганак" филиал "Энергосеть г. Прокопьевск", всего</t>
  </si>
  <si>
    <t>2.154</t>
  </si>
  <si>
    <t>воздушно-кабельная ЛЭП-6кВ ф.6-8-П с п/с "Кр.Углекоп"</t>
  </si>
  <si>
    <t>2.155</t>
  </si>
  <si>
    <t>двухцепная воздушно-кабельная ЛЭП-6кВ ф.6-4-Б, 6-18-Б с п/с "Зенковская"</t>
  </si>
  <si>
    <t>2.156</t>
  </si>
  <si>
    <t>трансформаторная подстанция 6/0,4кВ ТП-276 "ул.Краснобродская"</t>
  </si>
  <si>
    <t>2.157</t>
  </si>
  <si>
    <t>трансформаторная подстанция 6/0,4кВ ТП-356 "ул.Авиационная"</t>
  </si>
  <si>
    <t>2.158</t>
  </si>
  <si>
    <t>Сооружение электротехническое: трансформаторная подстанция 6/0,4кВ ТП-748 "ул.Рекордная" филиал "Энергосеть г. Прокопьевск"</t>
  </si>
  <si>
    <t>2.159</t>
  </si>
  <si>
    <t>Трансформаторная подстанция 6/0,4кВ ТП-117 "АТС" филиал "Энергосеть г. Прокопьевск"</t>
  </si>
  <si>
    <t>2.160</t>
  </si>
  <si>
    <t>Трансформаторная подстанция 6/0,4кВ ТП-133 "Квартал 7" филиал "Энергосеть г. Прокопьевск"</t>
  </si>
  <si>
    <t>2.161</t>
  </si>
  <si>
    <t>Трансформаторная подстанция 6/0,4кВ ТП-171 "Пожарное депо" филиал "Энергосеть г. Прокопьевск"</t>
  </si>
  <si>
    <t>2.162</t>
  </si>
  <si>
    <t>Трансформаторная подстанция 6/0,4кВ ТП-528 "ул.Павлова" филиал "Энергосеть г. Прокопьевск"</t>
  </si>
  <si>
    <t>2.163</t>
  </si>
  <si>
    <t>Трансформаторная подстанция 10/0,4кВ ТП-726 "ТП-82 мкр.6-8" филиал "Энергосеть г. Прокопьевск", всего</t>
  </si>
  <si>
    <t>2.164</t>
  </si>
  <si>
    <t>Трансформаторная подстанция 10/0,4кВ ТП-728 "ТП-90 м/р 6-8" филиал "Энергосеть г. Прокопьевск", всего</t>
  </si>
  <si>
    <t>2.165</t>
  </si>
  <si>
    <t>Трансформаторная подстанция 6/0,4кВ ТП-899 "д/сад ш.Дзержинского" филиал "Энергосеть г. Прокопьевск"</t>
  </si>
  <si>
    <t>2.166</t>
  </si>
  <si>
    <t>Трансформаторная подстанция 6/0,4кВ ТП-959 "ул.Пирогова" филиал "Энергосеть г. Прокопьевск", всего</t>
  </si>
  <si>
    <t>2.167</t>
  </si>
  <si>
    <t>Трансформаторный цех</t>
  </si>
  <si>
    <t>2.168</t>
  </si>
  <si>
    <t>Сооружение линейное электротехническое: воздушно-кабельная ЛЭП-0,4кВ от ТП-320 филиал "Энергосеть г.Прокопьевск", всего</t>
  </si>
  <si>
    <t>2.169</t>
  </si>
  <si>
    <t>Сооружение линейное электротехническое: воздушно-кабельная ЛЭП-0,4кВ от ТП-321 филиал "Энергосеть г.Прокопьевск", всего</t>
  </si>
  <si>
    <t>2.170</t>
  </si>
  <si>
    <t>Сооружение линейное электротехническое: воздушно-кабельная ЛЭП-0,4кВ от ТП-322 филиал "Энергосеть г.Прокопьевск", всего</t>
  </si>
  <si>
    <t>2.171</t>
  </si>
  <si>
    <t>Сооружение линейное электротехническое: воздушно-кабельная ЛЭП-0,4кВ от ТП-346 филиал "Энергосеть г.Прокопьевск", всего</t>
  </si>
  <si>
    <t>2.172</t>
  </si>
  <si>
    <t>Сооружение линейное электротехническое: воздушно-кабельная ЛЭП-0,4кВ от ТП-501 филиал "Энергосеть г.Прокопьевск", всего</t>
  </si>
  <si>
    <t>2.173</t>
  </si>
  <si>
    <t>Сооружение линейное электротехническое: воздушно-кабельная ЛЭП-0,4кВ от ТП-509 филиал "Энергосеть г. Прокопьевск", всего</t>
  </si>
  <si>
    <t>2.174</t>
  </si>
  <si>
    <t>Сооружение линейное электротехническое: воздушно-кабельная ЛЭП-0,4кВ от ТП-510 филиал "Энергосеть г. Прокопьевск", всего</t>
  </si>
  <si>
    <t>2.175</t>
  </si>
  <si>
    <t>Сооружение линейное электротехническое: воздушно-кабельная ЛЭП-0,4кВ от ТП-521 филиал "Энергосеть г. Прокопьевск", всего</t>
  </si>
  <si>
    <t>2.176</t>
  </si>
  <si>
    <t>Сооружение линейное электротехническое: воздушно-кабельная ЛЭП-0,4кВ от ТП-538 филиал "Энергосеть г. Прокопьевск", всего</t>
  </si>
  <si>
    <t>2.177</t>
  </si>
  <si>
    <t>Сооружение линейное электротехническое: воздушно-кабельная ЛЭП-0,4кВ от ТП-552 филиал "Энергосеть г. Прокопьевск", всего</t>
  </si>
  <si>
    <t>2.178</t>
  </si>
  <si>
    <t>Сооружение линейное электротехническое: воздушно-кабельная ЛЭП-0,4кВ от ТП-574 филиал "Энергосеть г. Прокопьевск", всего</t>
  </si>
  <si>
    <t>2.179</t>
  </si>
  <si>
    <t>Сооружение линейное электротехническое: воздушно-кабельная ЛЭП-0,4кВ от ТП-575 филиал "Энергосеть г. Прокопьевск", всего</t>
  </si>
  <si>
    <t>2.180</t>
  </si>
  <si>
    <t>Сооружение линейное электротехническое: воздушно-кабельная ЛЭП-0,4кВ от ТП-593 филиал "Энергосеть г. Прокопьевск", всего</t>
  </si>
  <si>
    <t>2.181</t>
  </si>
  <si>
    <t>Сооружение линейное электротехническое: воздушно-кабельная ЛЭП-0,4кВ от ТП-656 филиал "Энергосеть г. Прокопьевск", всего</t>
  </si>
  <si>
    <t>2.182</t>
  </si>
  <si>
    <t>Сооружение линейное электротехническое: воздушно-кабельная ЛЭП-0,4кВ от ТП-661 филиал "Энергосеть г. Прокопьевск", всего</t>
  </si>
  <si>
    <t>2.183</t>
  </si>
  <si>
    <t>Сооружение линейное электротехническое: воздушно-кабельная ЛЭП-0,4кВ от ТП-662 филиал "Энергосеть г. Прокопьевск", всего</t>
  </si>
  <si>
    <t>2.184</t>
  </si>
  <si>
    <t>Сооружение линейное электротехническое: воздушно-кабельная ЛЭП-0,4кВ от ТП-742 филиал "Энергосеть г. Прокопьевск", всего</t>
  </si>
  <si>
    <t>2.185</t>
  </si>
  <si>
    <t>Сооружение линейное электротехническое: воздушно-кабельная ЛЭП-0,4кВ от ТП-751 филиал "Энергосеть г. Прокопьевск", всего</t>
  </si>
  <si>
    <t>2.186</t>
  </si>
  <si>
    <t>Сооружение линейное электротехническое: воздушно-кабельная ЛЭП-0,4кВ от ТП-752 филиал "Энергосеть г. Прокопьевск", всего</t>
  </si>
  <si>
    <t>2.187</t>
  </si>
  <si>
    <t>Сооружение линейное электротехническое: воздушно-кабельная ЛЭП-0,4кВ от ТП-753 филиал "Энергосеть г. Прокопьевск", всего</t>
  </si>
  <si>
    <t>2.188</t>
  </si>
  <si>
    <t>Сооружение линейное электротехническое: воздушно-кабельная ЛЭП-0,4кВ от ТП-939 филиал "Энергосеть г. Прокопьевск", всего</t>
  </si>
  <si>
    <t>2.189</t>
  </si>
  <si>
    <t>Воздушно-кабельная ЛЭП-0,4кВ от ТП-948 филиал "Энергосеть г. Прокопьевск", всего</t>
  </si>
  <si>
    <t>2.190</t>
  </si>
  <si>
    <t>Сооружение линейное электротехническое: воздушно-кабельная ЛЭП-0,4кВ от ТП-949 филиал "Энергосеть г. Прокопьевск", всего</t>
  </si>
  <si>
    <t>2.191</t>
  </si>
  <si>
    <t>Сооружение линейное электротехническое: воздушно-кабельная ЛЭП-0,4кВ от ТП-950 филиал "Энергосеть г. Прокопьевск", всего</t>
  </si>
  <si>
    <t>2.192</t>
  </si>
  <si>
    <t>Двухцепная воздушно-кабельная ЛЭП-10кВ фидеров 10-10-М6,10-6-М6 от п/с "Коммунальная" до РП-12, одноцепная воздушно-кабельная ЛЭП-10кВ до ТП-739, ТП-946</t>
  </si>
  <si>
    <t>2.193</t>
  </si>
  <si>
    <t>Двухцепная воздушно-кабельная ЛЭП-6кВ фидеров 6-3-Г, 6-20-К от п/с "Тырганская" до РП-1</t>
  </si>
  <si>
    <t>2.194</t>
  </si>
  <si>
    <t>Двухцепная воздушно-кабельная ЛЭП-6кВ фидеров 6-42-К, 6-48-К от п/с "Красногорская" до РП-11</t>
  </si>
  <si>
    <t>2.195</t>
  </si>
  <si>
    <t>Воздушно-кабельная ЛЭП-6кВ ф.17 от РП-14 до ТП-325</t>
  </si>
  <si>
    <t>2.196</t>
  </si>
  <si>
    <t>Подстанция распределительная 6/0,4кВ РП-11, ул.Союзная</t>
  </si>
  <si>
    <t>2.197</t>
  </si>
  <si>
    <t>Распределительная подстанция 6/0,4кВ РП-13 "ул.Ближняя"</t>
  </si>
  <si>
    <t>2.198</t>
  </si>
  <si>
    <t>Здание подстанции  распределительной 6/0,4кВ РП-7 "пос.Аэродромный"</t>
  </si>
  <si>
    <t>2.199</t>
  </si>
  <si>
    <t>Сооружение электротехническое: трансформаторная подстанция 6/0,4кВ ТП-451 "ул.Высокогорная"</t>
  </si>
  <si>
    <t>2.200</t>
  </si>
  <si>
    <t>Сооружение электротехническое: трансформаторная подстанция 6/0,4кВ ТП-753 "ул.Перекатная"</t>
  </si>
  <si>
    <t>2.201</t>
  </si>
  <si>
    <t>Мачтовая трансформаторная подстанция 6/0,4кВ ТП-907 "ул.2 Магаданская"</t>
  </si>
  <si>
    <t>2.202</t>
  </si>
  <si>
    <t>Трансформаторная подстанция 6/0,4кВ ТП-937 "Красногорское СУ(ПШС)"</t>
  </si>
  <si>
    <t>2.203</t>
  </si>
  <si>
    <t>Трансформаторная подстанция 6/0,4кВ ТП-939 "Красногорское СУ"</t>
  </si>
  <si>
    <t>2.204</t>
  </si>
  <si>
    <t>Трансформаторная подстанция 10/0,4кВ ТП-946 "мкр. 11"</t>
  </si>
  <si>
    <t>2.205</t>
  </si>
  <si>
    <t>Сооружение электротехническое: трансформаторная подстанция 10/0,4кВ ТП-948 "ул.Тимирязева"</t>
  </si>
  <si>
    <t>2.206</t>
  </si>
  <si>
    <t>Сооружение электротехническое: трансформаторная подстанция 6/0,4кВ ТП-961 "ул.Терехова"</t>
  </si>
  <si>
    <t>2.207</t>
  </si>
  <si>
    <t>Сооружение линейное электротехническое: воздушно-кабельная ЛЭП-0,4кВ от ТП-236 филиал "Энергосеть г. Прокопьевск", всего</t>
  </si>
  <si>
    <t>2.208</t>
  </si>
  <si>
    <t>Сооружение линейное электротехническое: воздушно-кабельная ЛЭП-0,4кВ от ТП-242 филиал "Энергосеть г. Прокопьевск", всего</t>
  </si>
  <si>
    <t>2.209</t>
  </si>
  <si>
    <t>Сооружение линейное электротехническое: воздушно-кабельная ЛЭП-0,4кВ от ТП-252 филиал "Энергосеть г. Прокопьевск", всего</t>
  </si>
  <si>
    <t>2.210</t>
  </si>
  <si>
    <t>Сооружение линейное электротехническое: воздушно-кабельная ЛЭП-0,4кВ от ТП-254 филиал "Энергосеть г. Прокопьевск", всего</t>
  </si>
  <si>
    <t>2.211</t>
  </si>
  <si>
    <t>Сооружение линейное электротехническое: воздушно-кабельная ЛЭП-0,4кВ от ТП-311 филиал "Энергосеть г. Прокопьевск", всего</t>
  </si>
  <si>
    <t>2.212</t>
  </si>
  <si>
    <t>Сооружение линейное электротехническое: воздушно-кабельная ЛЭП-0,4кВ от ТП-332 филиал "Энергосеть г. Прокопьевск", всего</t>
  </si>
  <si>
    <t>2.213</t>
  </si>
  <si>
    <t>Воздушно-кабельная ЛЭП-0,4кВ от ТП-333 филиал "Энергосеть г. Прокопьевск", всего</t>
  </si>
  <si>
    <t>2.214</t>
  </si>
  <si>
    <t>Сооружение линейное электротехническое: воздушно-кабельная ЛЭП-0,4кВ от ТП-336 филиал "Энергосеть г. Прокопьевск", всего</t>
  </si>
  <si>
    <t>2.215</t>
  </si>
  <si>
    <t>Сооружение линейное электротехническое: воздушно-кабельная ЛЭП-0,4кВ от ТП-341 филиал "Энергосеть г. Прокопьевск", всего</t>
  </si>
  <si>
    <t>2.216</t>
  </si>
  <si>
    <t>Сооружение линейное электротехническое: воздушно-кабельная ЛЭП-0,4кВ от ТП-345 филиал "Энергосеть г. Прокопьевск", всего</t>
  </si>
  <si>
    <t>2.217</t>
  </si>
  <si>
    <t>Воздушно-кабельная ЛЭП-0,4кВ от ТП-440 филиал "Энергосеть г. Прокопьевск", всего</t>
  </si>
  <si>
    <t>2.218</t>
  </si>
  <si>
    <t>Воздушно-кабельная ЛЭП-0,4кВ от ТП-502 филиал "Энергосеть г. Прокопьевск", всего</t>
  </si>
  <si>
    <t>2.219</t>
  </si>
  <si>
    <t>Сооружение линейное электротехническое: воздушно-кабельная ЛЭП-0,4кВ от ТП-522 филиал "Энергосеть г. Прокопьевск", всего</t>
  </si>
  <si>
    <t>2.220</t>
  </si>
  <si>
    <t>Сооружение линейное электротехническое: воздушно-кабельная ЛЭП-0,4кВ от ТП-527 филиал "Энергосеть г. Прокопьевск", всего</t>
  </si>
  <si>
    <t>2.221</t>
  </si>
  <si>
    <t>Сооружение линейное электротехническое: воздушно-кабельная ЛЭП-0,4кВ от ТП-533 филиал "Энергосеть г. Прокопьевск", всего</t>
  </si>
  <si>
    <t>2.222</t>
  </si>
  <si>
    <t>Сооружение линейное электротехническое: воздушно-кабельная ЛЭП-0,4кВ от ТП-536 филиал "Энергосеть г. Прокопьевск", всего</t>
  </si>
  <si>
    <t>2.223</t>
  </si>
  <si>
    <t>Сооружение линейное электротехническое: воздушно-кабельная ЛЭП-0,4кВ от ТП-539 филиал "Энергосеть г. Прокопьевск", всего</t>
  </si>
  <si>
    <t>2.224</t>
  </si>
  <si>
    <t>Сооружение линейное электротехническое: воздушно-кабельная ЛЭП-0,4кВ от ТП-540 филиал "Энергосеть г. Прокопьевск", всего</t>
  </si>
  <si>
    <t>2.225</t>
  </si>
  <si>
    <t>Сооружение линейное электротехническое: воздушно-кабельная ЛЭП-0,4кВ от ТП-548 филиал "Энергосеть г. Прокопьевск", всего</t>
  </si>
  <si>
    <t>2.226</t>
  </si>
  <si>
    <t>Воздушно-кабельная ЛЭП-0,4кВ от ТП-640 филиал "Энергосеть г. Прокопьевск", всего</t>
  </si>
  <si>
    <t>2.227</t>
  </si>
  <si>
    <t>Сооружение линейное электротехническое: воздушно-кабельная ЛЭП-0,4кВ от ТП-652 филиал "Энергосеть г. Прокопьевск", всего</t>
  </si>
  <si>
    <t>2.228</t>
  </si>
  <si>
    <t>Сооружение линейное электротехническое: воздушно-кабельная ЛЭП-0,4кВ от ТП-657 филиал "Энергосеть г. Прокопьевск", всего</t>
  </si>
  <si>
    <t>2.229</t>
  </si>
  <si>
    <t>Сооружение линейное электротехническое: воздушно-кабельная ЛЭП-0,4кВ от ТП-717 филиал "Энергосеть г. Прокопьевск", всего</t>
  </si>
  <si>
    <t>2.230</t>
  </si>
  <si>
    <t>Воздушно-кабельная ЛЭП-0,4кВ от ТП-750 филиал "Энергосеть г. Прокопьевск", всего</t>
  </si>
  <si>
    <t>2.231</t>
  </si>
  <si>
    <t>Сооружение линейное электротехническое: воздушно-кабельная ЛЭП-0,4кВ от ТП-892 филиал "Энергосеть г. Прокопьевск", всего</t>
  </si>
  <si>
    <t>2.232</t>
  </si>
  <si>
    <t>Сооружение линейное электротехническое: воздушно-кабельная ЛЭП-0,4кВ от ТП-913 филиал "Энергосеть г. Прокопьевск", всего</t>
  </si>
  <si>
    <t>2.233</t>
  </si>
  <si>
    <t>Сооружение линейное электротехническое: воздушно-кабельная ЛЭП-6 кВ от фидера 6-8-Я с ПС № 31 до ТП-207 филиал "Энергосеть г. Прокопьевск", всего</t>
  </si>
  <si>
    <t>2.234</t>
  </si>
  <si>
    <t>Двухцепная воздушно-кабельная ЛЭП-10 кВ фидеров 10-9-М4, 10-21-М4 от п/с "Коммунальная" до РП-9</t>
  </si>
  <si>
    <t>2.235</t>
  </si>
  <si>
    <t>Воздушно-кабельная ЛЭП-6кВ от ГПЭС до КТП Прокопьевский район</t>
  </si>
  <si>
    <t>2.236</t>
  </si>
  <si>
    <t>Сооружение линейное электротехническое: воздушно-кабельная ЛЭП-0,4кВ от ТП-313</t>
  </si>
  <si>
    <t>2.237</t>
  </si>
  <si>
    <t>Трансформаторная подстанция 6/0,4кВ ТП-828 "ул.Цветочная"</t>
  </si>
  <si>
    <t>2.238</t>
  </si>
  <si>
    <t>2.239</t>
  </si>
  <si>
    <t>Строительство  КТП 2*250кВА</t>
  </si>
  <si>
    <t>2.240</t>
  </si>
  <si>
    <t>2.241</t>
  </si>
  <si>
    <t>КТПН-74 (10/0,4 кВ -250 кВА)</t>
  </si>
  <si>
    <t>2.242</t>
  </si>
  <si>
    <t>КТПН-6 (10/0,4 кВ -250 кВА)</t>
  </si>
  <si>
    <t>2.243</t>
  </si>
  <si>
    <t>КТПН-4 (10/0,4 кВ -250 кВА)</t>
  </si>
  <si>
    <t>2.244</t>
  </si>
  <si>
    <t>КТПН-12 (10/0,4 кВ -250 кВА)</t>
  </si>
  <si>
    <t>2.245</t>
  </si>
  <si>
    <t>КТПН-46 (10/0,4 кВ -250 кВА)</t>
  </si>
  <si>
    <t>2.246</t>
  </si>
  <si>
    <t>КТПН-51 (10/0,4 кВ -400 кВА)</t>
  </si>
  <si>
    <t>2.247</t>
  </si>
  <si>
    <t>КТПН-61 (10/0,4 кВ -250 кВА)</t>
  </si>
  <si>
    <t>2.248</t>
  </si>
  <si>
    <t>КТПН-68 (10/0,4 кВ -250 кВА)</t>
  </si>
  <si>
    <t>2.249</t>
  </si>
  <si>
    <t>Якно-10У 1 В-В</t>
  </si>
  <si>
    <t>2.250</t>
  </si>
  <si>
    <t>Филиал" Энергосеть Тисульского  района"</t>
  </si>
  <si>
    <t>2.251</t>
  </si>
  <si>
    <t>Реконструкция "Здания технического обслуживания  п.Комсомольск"</t>
  </si>
  <si>
    <t>2.252</t>
  </si>
  <si>
    <t xml:space="preserve">п. Центральный: гараж </t>
  </si>
  <si>
    <t>2.253</t>
  </si>
  <si>
    <t>"Здание №2 участка ТО" по ул. 7ноября, п. Берикульский</t>
  </si>
  <si>
    <t>2.254</t>
  </si>
  <si>
    <t>Ограждение  по ул. Ленина 33А п.г.т. Тисуль</t>
  </si>
  <si>
    <t>2.255</t>
  </si>
  <si>
    <t>2.256</t>
  </si>
  <si>
    <t>ВЛ-0,4кВ от ТП №1 по ул. Весенняя, Промышленная, Советская в пгт. Итатский</t>
  </si>
  <si>
    <t>2.257</t>
  </si>
  <si>
    <t>ВЛ-0,4кВ от ТП №9 по ул. Мира, Пушкина в пгт. Итатский</t>
  </si>
  <si>
    <t>2.258</t>
  </si>
  <si>
    <t>ВЛ-0,4кВ от ТП №303 по ул. Лесная, Стройучастковая, Крайняя в  пгт. Тяжинский</t>
  </si>
  <si>
    <t>2.259</t>
  </si>
  <si>
    <t>ВЛ-0,4кВ от ТП №310  в пгт. Тяжинский</t>
  </si>
  <si>
    <t>2.260</t>
  </si>
  <si>
    <t>ВЛ-0,4кВ от ТП №11 по ул. Кооперативная, Западная в  пгт. Тяжинский</t>
  </si>
  <si>
    <t>2.261</t>
  </si>
  <si>
    <t>ВЛ-0,4кВ от ТП №13 по ул. Кооперативная, Западная в пгт. Тяжинский</t>
  </si>
  <si>
    <t>2.262</t>
  </si>
  <si>
    <t>ВЛ-0,4кВ от ТП №34 по ул. Родниковая, Луговая, Березовая роща, пер. Калинина в пгт. Тяжинский</t>
  </si>
  <si>
    <t>2.263</t>
  </si>
  <si>
    <t>ВЛ-0,4кВ от ТП №306  по ул. Береговая, Гаражная, Гагарина в пгт. Тяжинский</t>
  </si>
  <si>
    <t>2.264</t>
  </si>
  <si>
    <t>ВЛ-0,4кВ от ТП №10  по ул. Большевистская, пер. Большевистский (ф-1) в пгт. Тяжинский</t>
  </si>
  <si>
    <t>2.265</t>
  </si>
  <si>
    <t>ВЛ-0,4кВ от ТП №6  по ул. Некрасова, Нетесова, Кирова в пгт. Итатский</t>
  </si>
  <si>
    <t>2.266</t>
  </si>
  <si>
    <t>ВЛ-0,4кВ от ТП №7  по ул. Советская, Почтовая, Дзержинского  в пгт. Итатский</t>
  </si>
  <si>
    <t>2.267</t>
  </si>
  <si>
    <t>ВЛ-0,4кВ от ТП №4  по ул. Октябрьская, Коммунальная  в пгт. Тяжинский</t>
  </si>
  <si>
    <t>2.268</t>
  </si>
  <si>
    <t>Трансформаторная подстанция ТП №103 160кВА  ул. Советская 325А в пгт. Итатский</t>
  </si>
  <si>
    <t>2.269</t>
  </si>
  <si>
    <t>ТП №105, 1х400кВА  в пгт. Итатский</t>
  </si>
  <si>
    <t>2.270</t>
  </si>
  <si>
    <t>ТП №109, 1х400кВА  в пгт. Итатский</t>
  </si>
  <si>
    <t>2.271</t>
  </si>
  <si>
    <t>ТП №1, 1х160кВА  в пгт. Итатский</t>
  </si>
  <si>
    <t>2.272</t>
  </si>
  <si>
    <t>ТП №4, 1х250кВА  в пгт. Итатский</t>
  </si>
  <si>
    <t>2.273</t>
  </si>
  <si>
    <t>ТП №5, 1х400кВА  в пгт. Итатский</t>
  </si>
  <si>
    <t>2.274</t>
  </si>
  <si>
    <t>ТП №6, 1х160кВА  в пгт. Итатский</t>
  </si>
  <si>
    <t>2.275</t>
  </si>
  <si>
    <t>ТП №12, 1х160кВА в пгт. Итатский</t>
  </si>
  <si>
    <t>2.276</t>
  </si>
  <si>
    <t>ТП №16, 1х250кВА в пгт. Итатский</t>
  </si>
  <si>
    <t>2.277</t>
  </si>
  <si>
    <t>ТП №209, 1х250кВА в пгт. Тяжинский</t>
  </si>
  <si>
    <t>2.278</t>
  </si>
  <si>
    <t>Сооружение элктротехническое: трансформаторная подстанция ТП №168 (ТП №168, 1х250кВа)  в пгт. Итатский</t>
  </si>
  <si>
    <t>2.279</t>
  </si>
  <si>
    <t>Сооружение линейное электротехническое: воздушная линия электропередач 0,4 кВ (ВЛ-0,4 кВ) от ТП № 12 по ул.Школьная, Калинина, Островского, Садовая, Большевистская, Красноармейская, пгт.Тяжинский (внеплановый)</t>
  </si>
  <si>
    <t>2.280</t>
  </si>
  <si>
    <t>Сооружение линейное электротехническое: воздушная линия электропередач 0,4кВ (ВЛ-0,4кВ) от ТП №307 по ул. Трудовая, Северная, Новогаражная в пгт. Тяжинский (внеплановый)</t>
  </si>
  <si>
    <t>2.281</t>
  </si>
  <si>
    <t>Сооружение линейное электротехническое: воздушная линия электропередач 0,4кВ (ВЛ-0,4кВ) от ТП №5 по ул. Нетесова, Школьная, пгт. Итатский (внеплановый)</t>
  </si>
  <si>
    <t>2.282</t>
  </si>
  <si>
    <t>Сооружение элктротехническое: трансформаторная подстанция ТП № 211 (ТП №211, 1х160кВа)  в пгт.Тяжинский</t>
  </si>
  <si>
    <t>2.283</t>
  </si>
  <si>
    <t>Сооружение линейное элктротехническое: воздушная линия электропередач 0,4кв (ВЛ-0,4кВ) от ТП № 72 по ул. Трактовая, Чкалова, Калинина, Центральная, Первомайская, Георгиевская в с.Даниловка</t>
  </si>
  <si>
    <t>2.284</t>
  </si>
  <si>
    <t>Сооружение линейное элктротехническое: воздушная линия электропередач 0,4кв (ВЛ-0,4кВ) от ТП № 76  по ул.школьная, ул.Калинина, ул.Георгиевская, ул.Болотная, ул.Зеленая" в с.Даниловка</t>
  </si>
  <si>
    <t>2.285</t>
  </si>
  <si>
    <t>Сооружение элктротехническое: трансформаторная подстанция ТП № 311 160кВА в пгт.Тяжинский</t>
  </si>
  <si>
    <t>2.286</t>
  </si>
  <si>
    <t>"Здание ООО "КЭнК" для  технической эксплуатации спецмашин"</t>
  </si>
  <si>
    <t>2.287</t>
  </si>
  <si>
    <t xml:space="preserve">Пожарно-охранная сигнализация </t>
  </si>
  <si>
    <t>2.288</t>
  </si>
  <si>
    <t>Филиал "Энергосеть г. Таштагол"</t>
  </si>
  <si>
    <t>2.289</t>
  </si>
  <si>
    <t xml:space="preserve"> КТП- Ломоносова  по ул. Ломоносова</t>
  </si>
  <si>
    <t>2.290</t>
  </si>
  <si>
    <t>КТП-84 «Администрация» п. Калары</t>
  </si>
  <si>
    <t>2.291</t>
  </si>
  <si>
    <t>КТП-85 «Комарова» п. Базанча</t>
  </si>
  <si>
    <t>2.292</t>
  </si>
  <si>
    <t>КТП-86 «Березовая» п. Базанча</t>
  </si>
  <si>
    <t>2.293</t>
  </si>
  <si>
    <t>КТП-208- замена на КТПН-100/6</t>
  </si>
  <si>
    <t>2.294</t>
  </si>
  <si>
    <t>ТП-210-замена на КТПН-160/6</t>
  </si>
  <si>
    <t>2.295</t>
  </si>
  <si>
    <t>КТП-220-замена на КТПН-160/6</t>
  </si>
  <si>
    <t>2.296</t>
  </si>
  <si>
    <t>МТП-307 замена на КТПН-250/6</t>
  </si>
  <si>
    <t>2.297</t>
  </si>
  <si>
    <t>ТП-424 п. Мундыбаш</t>
  </si>
  <si>
    <t>2.298</t>
  </si>
  <si>
    <t>ТП-306 п. Темиртау</t>
  </si>
  <si>
    <t>2.299</t>
  </si>
  <si>
    <t>Сооружение линейное электротехническое: ВЛ-0,4 кВ ул. Дзержинского  от ТП - 411 пгт. Мундыбаш</t>
  </si>
  <si>
    <t>2.300</t>
  </si>
  <si>
    <t>Сооружение линейное электротехническое: ВЛ-0,4 кВ ул. Красноармейская  от ТП - 403 пгт. Мундыбаш</t>
  </si>
  <si>
    <t>2.301</t>
  </si>
  <si>
    <t>Сооружение линейное электротехническое: ВЛ-0,4 кВ ул. Лузина от ТП - 402 пгт. Мундыбаш</t>
  </si>
  <si>
    <t>2.302</t>
  </si>
  <si>
    <t>ВЛ-0,4 кВ от ТП-402 ул. Партизанская пгт. Мундыбаш</t>
  </si>
  <si>
    <t>2.303</t>
  </si>
  <si>
    <t>Сооружение линейное электротехническое: ВЛ-0,4 кВ ул. Суворова от ТП - 410 пгт. Мундыбаш</t>
  </si>
  <si>
    <t>2.304</t>
  </si>
  <si>
    <t>ВЛ-0,4 кВ от ТП-421  пгт. Тельбес</t>
  </si>
  <si>
    <t>2.305</t>
  </si>
  <si>
    <t>КЛ-0,4 кВ от ТП-125 Н до ж/дома по ул. Гагарина,10  пгт. Шерегеш</t>
  </si>
  <si>
    <t>2.306</t>
  </si>
  <si>
    <t>КЛ-0,4 кВ от ТП-125 Н до гостиницы  пгт. Шерегеш</t>
  </si>
  <si>
    <t>2.307</t>
  </si>
  <si>
    <t>ЛЭП-0,4 кВ от ТП-123 Молодежная п. Шерегеш</t>
  </si>
  <si>
    <t>2.308</t>
  </si>
  <si>
    <t>ЛЭП-0,4 кВ  п. Сокол</t>
  </si>
  <si>
    <t>2.309</t>
  </si>
  <si>
    <t xml:space="preserve"> ВЛ-6 кВ Ф 6-49; 6-48 двухцепная ВЛ-6 кВ до КТП - 12</t>
  </si>
  <si>
    <t>2.310</t>
  </si>
  <si>
    <t>ВЛ-6 кВ Ф 6-3 П-2 пгт. Каз</t>
  </si>
  <si>
    <t>2.311</t>
  </si>
  <si>
    <t>ВЛ-6 кВ Ф 6 "7 квартал" от ЦРП-2 "Новый Шерегеш"</t>
  </si>
  <si>
    <t>2.312</t>
  </si>
  <si>
    <t>ВЛ--6 кВ двухцепная от ТП-31 г. Таштагол</t>
  </si>
  <si>
    <t>2.313</t>
  </si>
  <si>
    <t>ВЛ--6 кВ одноцепная от ТП-31 до ТП-21,22 г. Таштагол</t>
  </si>
  <si>
    <t>2.314</t>
  </si>
  <si>
    <t>ЛЭП-6 кВ Ф6-33 "Воздуховыдувающий" до ТП-123 Молодежная п. Шерегеш</t>
  </si>
  <si>
    <t>2.315</t>
  </si>
  <si>
    <t>(Ф-6-11 «Бельково») от П/ст 35/6 «Туманная» до ТП-«Профилакторий» п. Бельково» - 2км</t>
  </si>
  <si>
    <t>2.316</t>
  </si>
  <si>
    <t>Ф-6-10 «Фильтровальная станция» от П/ст 35/6 «Туманная» до ТП- «Фильтровальная станция» - 1,5км.</t>
  </si>
  <si>
    <t>2.317</t>
  </si>
  <si>
    <t>Ф-6-5 «Фильтровальная станция» от П/ст 35/6 «Туманная» до ТП- «Фильтровальная станция» - 1км.</t>
  </si>
  <si>
    <t>2.318</t>
  </si>
  <si>
    <t>Ф-6-12 «Спорткомплекс» от П/ст 35/6 «Туманная» до МТП – 58 «Спорткомплекс» - 1км</t>
  </si>
  <si>
    <t>2.319</t>
  </si>
  <si>
    <t>(ЛЭП-6 кВ) от опоры № 66 Ф-6-6-«Спорткомплекс» до опоры № 93» - 1км</t>
  </si>
  <si>
    <t>2.320</t>
  </si>
  <si>
    <t>(ЛЭП-6 кВ) от опоры № 75  Ф-6-3-«Турбаза» до  ТП «Турбаза» - 1,5км..</t>
  </si>
  <si>
    <t>2.321</t>
  </si>
  <si>
    <t>(ЛЭП-6 кВ) от опоры № 20  Ф-6-5-«Шория-Тур» до  здания ТП-140» - 1км.</t>
  </si>
  <si>
    <t>2.322</t>
  </si>
  <si>
    <t>КЛ-6 кВ от оп. 32 до ТП-142 пгт. Шерегеш</t>
  </si>
  <si>
    <t>2.323</t>
  </si>
  <si>
    <t>КТП - Молодежная</t>
  </si>
  <si>
    <t>2.324</t>
  </si>
  <si>
    <t>Замена ТП-402 и 405 на КТП-250 кВА п. Мундыбаш</t>
  </si>
  <si>
    <t>2.325</t>
  </si>
  <si>
    <t>Установка переключательного пункта на развилке ВЛ-35 кВ Ф 35-9-С Талон-Майский</t>
  </si>
  <si>
    <t>2.326</t>
  </si>
  <si>
    <t>Пункт секционирования 35 кВ "Чулеш"</t>
  </si>
  <si>
    <t>2.327</t>
  </si>
  <si>
    <t>Пункт секционирования 35 кВ "Коура"</t>
  </si>
  <si>
    <t>2.328</t>
  </si>
  <si>
    <t>КТПМ-250 кВА 6/0,4 кВ для ТП-560 Майск-1</t>
  </si>
  <si>
    <t>2.329</t>
  </si>
  <si>
    <t>КТПМ-250 кВА 6/0,4 кВ для ТП-561 Майск-2</t>
  </si>
  <si>
    <t>2.330</t>
  </si>
  <si>
    <t>МТП-92 "Логовая" г. Таштагол</t>
  </si>
  <si>
    <t>2.331</t>
  </si>
  <si>
    <t>КТП-81 "Сокол"</t>
  </si>
  <si>
    <t>2.332</t>
  </si>
  <si>
    <t>«МТП 6/0,4 кВ 100 кВА «Больничная (Ф-1)».(Спасск)</t>
  </si>
  <si>
    <t>2.333</t>
  </si>
  <si>
    <t>«КТП 6/0,4 кВ 400 кВА «Молодежная Ф-1)».(Спасск)</t>
  </si>
  <si>
    <t>2.334</t>
  </si>
  <si>
    <t>«МТП 6/0,4 кВ 250 кВА «Кабарзинка».(Спасск)</t>
  </si>
  <si>
    <t>2.335</t>
  </si>
  <si>
    <t>«МТП 6/0,4 кВ 400 кВА «Котельная».(Спасск)</t>
  </si>
  <si>
    <t>2.336</t>
  </si>
  <si>
    <t>«КТП 6/0,4 кВ 63 кВА «Детский дом (Ф-4)".(Спасск)</t>
  </si>
  <si>
    <t>2.337</t>
  </si>
  <si>
    <t>«МТП 6/0,4 кВ 250 кВА «Заречная» (Ф-2)».(Спасск)</t>
  </si>
  <si>
    <t>2.338</t>
  </si>
  <si>
    <t>«МТП 6/0,4 кВ 250 кВА, «Логовая» (Ф-2)».(Спасск)</t>
  </si>
  <si>
    <t>2.339</t>
  </si>
  <si>
    <t>«МТП 6/0,4 кВ 160 кВА «Насосная» (Ф-2)».(Спасск)</t>
  </si>
  <si>
    <t>2.340</t>
  </si>
  <si>
    <t>«ТП 6/0,4 кВ 250 кВА «Мрассу».п.(Мрассу)</t>
  </si>
  <si>
    <t>2.341</t>
  </si>
  <si>
    <t>«МТП 6/0,4 кВ 250 кВА «Килинск». П. (Килинск)</t>
  </si>
  <si>
    <t>2.342</t>
  </si>
  <si>
    <t>«ПС 35/6 кВ 2500 кВА «Спасск».</t>
  </si>
  <si>
    <t>2.343</t>
  </si>
  <si>
    <t>«КТП 6/0,4 кВ 400 кВА «Центральная» (Ф-4)». (Спасск)</t>
  </si>
  <si>
    <t>2.344</t>
  </si>
  <si>
    <t>«МТП 6/0,4 кВ 100 кВА «Южная» (Ф-1)».(Спасск)</t>
  </si>
  <si>
    <t>2.345</t>
  </si>
  <si>
    <t>«Подстанция 35/0,4 кВ п. Чулеш».</t>
  </si>
  <si>
    <t>2.346</t>
  </si>
  <si>
    <t>«МТП 6/0,4  250 кВА п. Чулеш».</t>
  </si>
  <si>
    <t>2.347</t>
  </si>
  <si>
    <t>ПС 35/6 1000 кВА «Коура».</t>
  </si>
  <si>
    <t>2.348</t>
  </si>
  <si>
    <t>трансформаторная подстанция № 140 (ТП-140) (Шерегеш г. Зеленая)</t>
  </si>
  <si>
    <t>2.349</t>
  </si>
  <si>
    <t>Трансформаторная подстанция (ТП-141 «2-й бугельный подъемник) (Шерегеш г. Зеленая)</t>
  </si>
  <si>
    <t>2.350</t>
  </si>
  <si>
    <t>Трансформаторная подстанция (ТП-142 «ПККД»). (Шерегеш г. Зеленая)</t>
  </si>
  <si>
    <t>2.351</t>
  </si>
  <si>
    <t>ВЛ 6 кВ; МТП-160кВа г. Таштагол, ул. Арефьева</t>
  </si>
  <si>
    <t>2.352</t>
  </si>
  <si>
    <t xml:space="preserve">КТП №13 ул. Юбилейная </t>
  </si>
  <si>
    <t>2.353</t>
  </si>
  <si>
    <t>КТП №136  ул.Гагарина</t>
  </si>
  <si>
    <t>2.354</t>
  </si>
  <si>
    <t>КТП №5 ул. Тургенева</t>
  </si>
  <si>
    <t>2.355</t>
  </si>
  <si>
    <t>КТП №12 ул. Ленина</t>
  </si>
  <si>
    <t>2.356</t>
  </si>
  <si>
    <t>Проектирование эл.сетей</t>
  </si>
  <si>
    <t>2.357</t>
  </si>
  <si>
    <t>Сооружение электротехническое: ПС 35/6  «Майск».</t>
  </si>
  <si>
    <t>2.358</t>
  </si>
  <si>
    <t>Прочее новое строительство:</t>
  </si>
  <si>
    <t>2.359</t>
  </si>
  <si>
    <t>п. Мундыбаш (помещение участка)</t>
  </si>
  <si>
    <t>2.360</t>
  </si>
  <si>
    <t>п. Шерегеш  стр-во  базы</t>
  </si>
  <si>
    <t>2.361</t>
  </si>
  <si>
    <t>п. Темиртау стр-во АБК</t>
  </si>
  <si>
    <t>2.362</t>
  </si>
  <si>
    <t>Здание АБК сетевого района "Северный" филиала "Энергосеть г. Таштагола" п. Каз</t>
  </si>
  <si>
    <t>2.363</t>
  </si>
  <si>
    <t>Филиал" Энергосеть Чебулинского  района"</t>
  </si>
  <si>
    <t>2.364</t>
  </si>
  <si>
    <t>ТП-10/0,4 кВ, 1х400 кВА, ул. Воронова, 23а, посёлок 1-й, Чебулинского района.</t>
  </si>
  <si>
    <t>2.365</t>
  </si>
  <si>
    <t>ТП-10/0,4 кВ,  1х400 кВА, ул. Школьная, 8а, посёлок 1-й, Чебулинского района.</t>
  </si>
  <si>
    <t>2.366</t>
  </si>
  <si>
    <t>ТП-10/0,4 кВ, 1х160 кВА, ул. Воронова, 2а, посёлок 1-й, Чебулинского района.</t>
  </si>
  <si>
    <t>2.367</t>
  </si>
  <si>
    <t>ТП-10/0,4 кВ, 1х400 кВА, ул. Советская,12а, д. Дмитриевка, Чебулинского района.</t>
  </si>
  <si>
    <t>2.368</t>
  </si>
  <si>
    <t>ТП-10/0,4 кВ, 2х400 кВА, ул. Советская, 2б, п.г.т.Верх-Чебула.</t>
  </si>
  <si>
    <t>2.369</t>
  </si>
  <si>
    <t>ТП-10/0,4 кВ, 1х 250 кВА, ул. 40 лет Победы, 1а,  п.г.т. Верх-Чебула.</t>
  </si>
  <si>
    <t>2.370</t>
  </si>
  <si>
    <t>ТП-10/0,4 кВ, 1х250 кВА, ул. Ленина, 160г, п.г.т. Верх-Чебула.</t>
  </si>
  <si>
    <t>2.371</t>
  </si>
  <si>
    <t>ТП-10/0,4 кВ, 1х63 кВА, ул. Ленина, 160в, п.г.т. Верх-Чебула.</t>
  </si>
  <si>
    <t>2.372</t>
  </si>
  <si>
    <t xml:space="preserve">ВЛ- 0,4 кВ,   ул. Воронова, посёлок 1-й, Чебулинского района. </t>
  </si>
  <si>
    <t>2.373</t>
  </si>
  <si>
    <t>ВЛ- 0,4 кВ, ул. Школьная, посёлок 1-й, Чебулинского района».</t>
  </si>
  <si>
    <t>2.374</t>
  </si>
  <si>
    <t xml:space="preserve">ВЛ- 0,4 кВ, ул. Воронова, Садовая, Юбилейная, Трактовая, посёлок 1-й, Чебулинского района. </t>
  </si>
  <si>
    <t>2.375</t>
  </si>
  <si>
    <t xml:space="preserve">ВЛ- 0,4 кВ, ул. Школьная, Советская, д. Дмитриевка, Чебулинского  района. </t>
  </si>
  <si>
    <t>2.376</t>
  </si>
  <si>
    <t xml:space="preserve">ВЛ- 0,4 кВ, ул. 40 лет Победы, 70 лет Чумайского восстания, Казахстанская, Молодежная, п.г.т. Верх-Чебула. </t>
  </si>
  <si>
    <t>2.377</t>
  </si>
  <si>
    <t xml:space="preserve">ВЛ- 10 кВ, отпайка от фидера 10-3А (опора  №7) до ТП- 10/0,4 кВ (1х250 кВА), ул. Ленина,160а, п.г.т. Верх-Чебула. </t>
  </si>
  <si>
    <t>2.378</t>
  </si>
  <si>
    <t xml:space="preserve">ВЛ-10 кВ, отпайка от фидера 10-11А (опора №239) до ТП-10/0,4 кВ (1х400 кВА), ул. Воронова, 23а, посёлок 1-й. Чебулинского района. </t>
  </si>
  <si>
    <t>2.379</t>
  </si>
  <si>
    <t xml:space="preserve">ВЛ- 0,4 кВ от ТП-10/0,4 кВ (1х63 кВА), ул. Ленина,160в, до водонасосной станции», п.г.т. Верх-Чебула. </t>
  </si>
  <si>
    <t>2.380</t>
  </si>
  <si>
    <t>«Сооружение  линейное  электротехническое: воздушная линия электропередачи 10 кВ, отпайка от Ф-10-6-С (опора №2)  по адресу: пгт. Верх-Чебула, ул.Советская</t>
  </si>
  <si>
    <t>2.381</t>
  </si>
  <si>
    <t>«Сооружение  линейное  электротехническое: воздушная линия электропередачи 10 кВ, отпайка от Ф-10-6-С (опора №10) до ТП-10/0,4кВ (1х250кВА) по адресу: пгт. Верх-Чебула, ул.40 лет Победы</t>
  </si>
  <si>
    <t>2.382</t>
  </si>
  <si>
    <t>Филиал" Энергосеть р.п.Яшкино"</t>
  </si>
  <si>
    <t>2.383</t>
  </si>
  <si>
    <t>ВЛЭП-6кВ (ВЛ-6кВ) Ф 6-19-К от п/с 110/6кВ "ЯЦЗ" до ул.50лет Советской Власти, протяж. 7,0км</t>
  </si>
  <si>
    <t>1,.5943</t>
  </si>
  <si>
    <t>2.384</t>
  </si>
  <si>
    <t>Реконструкция отпайки ВЛ-6кВ Ф 6-15-0 к ТП №53  на канализационно-насосную станцию №2.</t>
  </si>
  <si>
    <t>2.385</t>
  </si>
  <si>
    <t>Сооружение электротехническое линейное ВЛ-6кВ Ф 6-15-0: отпайка от ТП №6 к ТП №14 в п.г.т. Яшкино (проект)</t>
  </si>
  <si>
    <t>3.</t>
  </si>
  <si>
    <t>Прочее новое строительство</t>
  </si>
  <si>
    <t>3.1</t>
  </si>
  <si>
    <t>3.2</t>
  </si>
  <si>
    <t>Микрорайон "Южный" пер.Газовый-пер.Силовой 7 жилых домов,2-я очередь Строительство ВЛ 10 кВ - 0,5 км, КЛ 0,4-2,8 км, 2КТП 400 кВА- 1 шт.  дог № 692/10 от 01.10.2010</t>
  </si>
  <si>
    <t>3.3</t>
  </si>
  <si>
    <t xml:space="preserve">Пять 12-ти квартирных жилых домов расположенных на территории границы улиц:Д.Бедного,Ключевой,Ванцетти Строительство ВЛ 10 кВ - 1 км, КЛ 0,4-0,4 км, 2КТП 400 кВА- 1 шт. </t>
  </si>
  <si>
    <t>3.4</t>
  </si>
  <si>
    <t>Жилые дома в мкр. Восточный дог. № 09/10 от 20.01.2010, №27/10-ТП-М2 от 01.07.2010</t>
  </si>
  <si>
    <t>объект вне плана</t>
  </si>
  <si>
    <t>3.5</t>
  </si>
  <si>
    <t xml:space="preserve">Филиал "Энергосеть Белово" </t>
  </si>
  <si>
    <t>3.6</t>
  </si>
  <si>
    <t xml:space="preserve">Квартал малоэтажной застройки «Сосновый» Микрорайон №3 Строительство ВЛ 10 кВ - 1 км, КЛ 0,4-4,4 км, ВЛ 0,4 кВ - 20 км КТП 630 кВА- 1 шт. </t>
  </si>
  <si>
    <t>нет заявки от потребителя</t>
  </si>
  <si>
    <t>3.7</t>
  </si>
  <si>
    <t>Жилой дом №8 в микрорайоне №3 Строительство КЛ 0,4-0,4 км.</t>
  </si>
  <si>
    <t>3.8</t>
  </si>
  <si>
    <t>Жилой дом №12 в микрорайоне №3 Строительство ВЛ10кВ-1км.ВЛ0,4кВ-0,4км.КТП-400кВа</t>
  </si>
  <si>
    <t>3.9</t>
  </si>
  <si>
    <t>Жилой дом №67 в микрорайоне №3 Строительство ВЛ-0,4кВ 0,4км</t>
  </si>
  <si>
    <t>3.10</t>
  </si>
  <si>
    <t>торговый центр по ул. Светлая в п. Грамотеино г. Белово. Строительство КЛ-0,4кВ- 0,4км.</t>
  </si>
  <si>
    <t>3.11</t>
  </si>
  <si>
    <t>3.12</t>
  </si>
  <si>
    <t>Сооружение ЛЭП 0,4кВ от ТП№9 до ВРУ-0,4кВ жилого дома по ул.Космонавтов,6, в пгт Белогорск</t>
  </si>
  <si>
    <t>3.13</t>
  </si>
  <si>
    <t>3.14</t>
  </si>
  <si>
    <t>3.15</t>
  </si>
  <si>
    <t>Тех. присоединение: "Сооружение электротехническое: трансформаторная подстанция ТП № 1-28 (2КТП № 1-28) в п.г.т Ижморский" микрорайон № 2; "Сооружение линейное электротехническое: линия электропередач 10 кВ (ЛЭП-10 кВ) от Ф-10-4 до 2КТП № 1-28 по ул. Лермонтова в п.г.т. Ижморский"; "Сооружение линейное электротехническое: линия электропередач 10 кВ (ЛЭП-10 кВ) от Ф-10-1-ИЖ1 до 2КТП № 1-28 по ул. Лермонтова в п.г.т. Ижморский"; "Сооружение линейное электротехническое: кабельная линия электропередач 0,4 кВ (ЛЭП-0,4 кВ) от 2КТП № 1-28 до ВРУ-0,4 кВ жилого дома № 35 в микрорайоне № 2 п.г.т. Ижморский".</t>
  </si>
  <si>
    <t>3.16</t>
  </si>
  <si>
    <t>Тех. присоединение: "Сооружение линейное электротехническое: воздушная линия электропередач (ВЛИ-0,4 кВ) от ТП № 3-2 до здания пожарной части № 4 по ул. Суворова, 45, п.г.т. Ижморский"</t>
  </si>
  <si>
    <t>3.17</t>
  </si>
  <si>
    <t>3.18</t>
  </si>
  <si>
    <t>Школа на 534 учащихся, г. Гурьевск, микрорайон «Горнорудный»  Строительство  КЛ-10кВ,КЛ-0,4кВ- 0,4км.</t>
  </si>
  <si>
    <t>3.19</t>
  </si>
  <si>
    <t>Торговый центр дог. №340/10 от 21.05.2010  Строительство КЛ-0,4кВ- 0,4км.</t>
  </si>
  <si>
    <t>3.20</t>
  </si>
  <si>
    <t>5-ти этажный 78-квартирный жилой дом по ул.Ленина,86. Строительство КЛ-0,4кВ- 0,4км.</t>
  </si>
  <si>
    <t>3.21</t>
  </si>
  <si>
    <t>Два 24-х квартирных 2-х этажных жилых дома в г.Салаир. Строительство КЛ-0,4кВ- 0,4км.</t>
  </si>
  <si>
    <t>3.22</t>
  </si>
  <si>
    <t>ЛЭП-0,4кВ от ТП№73 до ВРУ-0,4кВ ж/д по ул.Партизанская 33,  г.Гурьевск</t>
  </si>
  <si>
    <t>3.23</t>
  </si>
  <si>
    <t>ЛЭП0,4кВ от ТП-16А до фасада здания служебного помещения ул.Ленина 61, г.Гурьевск</t>
  </si>
  <si>
    <t>3.24</t>
  </si>
  <si>
    <t>ЛЭП10 кВ от ТП №16 до ТП-16А,ул.Ленина г.Гурьевск</t>
  </si>
  <si>
    <t>3.25</t>
  </si>
  <si>
    <t>ТП 10/0,4кВ ТП №16А,ул.Ленина,г.Гурьевск</t>
  </si>
  <si>
    <t>3.26</t>
  </si>
  <si>
    <t>Рек-ция ЛЭП-0,4кВ от ТП № 42А до фасада зд.пол-ки №1 по ул.Ленина,54</t>
  </si>
  <si>
    <t>3.27</t>
  </si>
  <si>
    <t>Рек-ция обор-я трансф.подстанции ТП № 7</t>
  </si>
  <si>
    <t>3.28</t>
  </si>
  <si>
    <t>Поликлиника № 2 ул. Больничная 1 г. Салаир дог. № 495/11 от 10.05.2011</t>
  </si>
  <si>
    <t>3.29</t>
  </si>
  <si>
    <t>Жилой дом по ул. Ленина 97 дог. № 195/10 от 16.03.2011</t>
  </si>
  <si>
    <t>3.30</t>
  </si>
  <si>
    <t>Здание по ул. Ленина 81 дог. № 560/11 от 25.05.2011</t>
  </si>
  <si>
    <t>3.31</t>
  </si>
  <si>
    <t>Дет. Сад по ул. Коммунистическая, 7 дог. № 673/11 от 04.07.2011</t>
  </si>
  <si>
    <t>3.32</t>
  </si>
  <si>
    <t>ВЛИ-0,4 кВ от опоры №17 МТП № 528 до опоры на границе земельных участков жилых домов по ул. Сигакова, г. Салаир</t>
  </si>
  <si>
    <t>3.33</t>
  </si>
  <si>
    <t>3.34</t>
  </si>
  <si>
    <t>Магазин "Солнышко" по ул.Комсомольская,45/1 Строительство КЛ-0,4кВ-0,4км</t>
  </si>
  <si>
    <t>3.35</t>
  </si>
  <si>
    <t>Жилой дом 3, квартал №2 Строительство ЛЭП-6(0,4)кВ,  ТП-К-5 дог. №918/10 от 25.11.2010</t>
  </si>
  <si>
    <t>3.36</t>
  </si>
  <si>
    <t>Жилой дом №1, квартал №4 Строительство ВЛ10кВ-1км.КЛ0,4кВ-0,4км.КТП-400кВа</t>
  </si>
  <si>
    <t>3.37</t>
  </si>
  <si>
    <t>Очистные сооружения канализации сточных вод Строительство ВЛИ-0,4кВ по существующим ж/б опорам ВЛ-6 кВ Ф - «Город-2» от РУ-0,4 кВ ТП-К-5 до ВРУ КНС в г. Калтан</t>
  </si>
  <si>
    <t>3.38</t>
  </si>
  <si>
    <t>Блокированная застройка из 16 коттеджей, квартал №19 Строительство КЛ-0,4кВ-1,2,км</t>
  </si>
  <si>
    <t>3.39</t>
  </si>
  <si>
    <t>Комплексная многоэтажная застройка в квартале№20. Строительство ВЛ10кВ-1км. КЛ0,4кВ-2км.КТП-630кВа</t>
  </si>
  <si>
    <t>3.40</t>
  </si>
  <si>
    <t>Детский сад на 175 мест в кв.№9Строительство ВЛ10кВ-1км.КЛ0,4кВ-0,4км.Дет. Сад дог. № 835/10 от 12.11.2010</t>
  </si>
  <si>
    <t>3.41</t>
  </si>
  <si>
    <t>Жилой дом ул Весенняя 4а п.Малиновка Строительство .КЛ0,4кВ-0,4км</t>
  </si>
  <si>
    <t>3.42</t>
  </si>
  <si>
    <t>Торговый центр дог. № 406/10 от 21.06.2010  (линия электропередач 6 кВ от опоры №10 фидера "Город 1"  до РУ-6 кВ ТП-К-17", ТП К-17,линия электропередач 0,4 кВ от РУ-0,4 кВ ТП-К-17 до ВРУ-0,4 кВ торгового здания центра).</t>
  </si>
  <si>
    <t>3.43</t>
  </si>
  <si>
    <t>Стадион Энергетик дог. №898/10 от 19.11.2010  ЛЭП-0,4кВ (ЛЭП-0,4 кВ) от   ТП-К-13 до ВРУ стадиона "Энергетик" в г. Калтан</t>
  </si>
  <si>
    <t>3.44</t>
  </si>
  <si>
    <t>Здание по ул. Горького 29 дог. № 1005/10 от 21.12.2010 Установка дополнительного оборудования (2-ая цепь 0,4кВ) на ЛЭП-0,4кВ от ТП-К-13 до ВРУ здания ул.Горького 29, в г.Калтан</t>
  </si>
  <si>
    <t>3.45</t>
  </si>
  <si>
    <t>Пекарня дог. № 956/10 от 06.12.2010 Строительство: "Сооружение линейное электротехническое:  линия электропередач 0,4 кВ (ЛЭП-0,4 кВ) от РУ-0,4 кВ ТП-127 до ВРУ-0,4 кВ пекарни ул. Весенняя 1б п. Малиновка", реконструкция: «Оборудования ТП-127»</t>
  </si>
  <si>
    <t>3.46</t>
  </si>
  <si>
    <t>"Сооружение линейное электротехническое: линия электропередач (ЛЭП-6 кВ) от Ф-6-6-Ж до ТП-163"дог. № 906/10 от 23.11.2010</t>
  </si>
  <si>
    <t>3.47</t>
  </si>
  <si>
    <t>Монтаж дополнительного оборудования в ТП-163, п. Малиновка дог. № 906/10 от 23.11.2010</t>
  </si>
  <si>
    <t>3.48</t>
  </si>
  <si>
    <t>ЛЭП-0,4 кВ от ТП-ЮКГПС до ВРУ «Таунхаус», ул. Базарная, 1 в г. Калтан</t>
  </si>
  <si>
    <t>3.49</t>
  </si>
  <si>
    <t>Филиал Энергосеть г.Киселевск"</t>
  </si>
  <si>
    <t>3.50</t>
  </si>
  <si>
    <t>Губернский сельский рынок, пер. Спортивный. Строительство ВЛ10кВ-1км.КЛ0,4кВ-0,4км.КТП-400кВа</t>
  </si>
  <si>
    <t>3.51</t>
  </si>
  <si>
    <t>АЗС, ул. Садовая Строительство ВЛ10кВ-0,5км..КТП-160кВа</t>
  </si>
  <si>
    <t>3.52</t>
  </si>
  <si>
    <t>Микрорайон №5 (1 очередь)Строительство ВЛ10кВ-2км, КЛ10кВ4км. КЛ0,4кВ-3км.КТП-630кВа-5шт.</t>
  </si>
  <si>
    <t>3.53</t>
  </si>
  <si>
    <t>МОУ "Лицей №1", проезд Строителей, 1Строительство КЛ-0,4кВ- 0,4км.</t>
  </si>
  <si>
    <t>3.54</t>
  </si>
  <si>
    <t>Жилой дом №13 4-й район Красный Строительство КЛ-0,4кВ- 0,4км.камень</t>
  </si>
  <si>
    <t>3.55</t>
  </si>
  <si>
    <t>Жилой дом №7 м-н 4 район Красный камень  Строительство ВЛ10кВ-1км.КЛ0,4кВ-0,4км.КТП-630кВа</t>
  </si>
  <si>
    <t>3.56</t>
  </si>
  <si>
    <t>Жилой дом №16 м-н 4 район Красный Строительство КЛ-0,4кВ- 0,4км.камень</t>
  </si>
  <si>
    <t>3.57</t>
  </si>
  <si>
    <t>Дом сестринского ухода на 70 мест, район Зелёная КазанкаСтроительство КЛ-0,4кВ- 0,4км.</t>
  </si>
  <si>
    <t>3.58</t>
  </si>
  <si>
    <t>Торговый центр, ул. Маяковского, 17Строительство ВЛИ-0,4кВ- 0,4км.</t>
  </si>
  <si>
    <t>3.59</t>
  </si>
  <si>
    <t>Губернский сельский рынок, жилой район Красный КаменьСтроительство ВЛ10кВ-1км..КТП-630кВа</t>
  </si>
  <si>
    <t>3.60</t>
  </si>
  <si>
    <t>Торговый центр, Дзержинского, 4Строительство ВЛИ-0,4кВ- 0,4км.</t>
  </si>
  <si>
    <t>3.61</t>
  </si>
  <si>
    <t>КЛ-10кВ от ТП-260 до ТП-241по ул.Мира №44Т</t>
  </si>
  <si>
    <t>3.62</t>
  </si>
  <si>
    <t>КТП № 196 (КТП№196,1*250кВа)1 Мая,1 (Разноторг-детский)</t>
  </si>
  <si>
    <t>3.63</t>
  </si>
  <si>
    <t>ЛЭП 0,4кВ от ТП-135 до домов по ул.Боевая 1,2,3,3а,3г,4,4а,6,7,7б</t>
  </si>
  <si>
    <t>3.64</t>
  </si>
  <si>
    <t>Здание подстанции трансформаторной №261(ТП-261),ул. Западный проезд</t>
  </si>
  <si>
    <t>3.65</t>
  </si>
  <si>
    <t>КЛ10кВ от  (ТП-261) до трансформаторной подстанции№262(ТП-262)</t>
  </si>
  <si>
    <t>3.66</t>
  </si>
  <si>
    <t>КЛ10кВ от ЦРП 4 до трансформаторной подстанции №262 (ТП-262)</t>
  </si>
  <si>
    <t>3.67</t>
  </si>
  <si>
    <t>Трансформаторная подстанция 262 (ТП № 262) ул. Западный проезд</t>
  </si>
  <si>
    <t>3.68</t>
  </si>
  <si>
    <t>ЛЭП-0,4кВ от ТП-124 до ВРУ-0,4кВ здания по ул.Привольная,17</t>
  </si>
  <si>
    <t>3.69</t>
  </si>
  <si>
    <t>КЛ 0,4кВ(КЛ-0,4кВ)отТП-244 доВРУ жилого дома  ул. Мира4А</t>
  </si>
  <si>
    <t>3.70</t>
  </si>
  <si>
    <t>ЛЭП-0,4кВ от (ТП-96) до домов по ул.Боевая 3б,3в,3д,5,6а,6б,6в,7а</t>
  </si>
  <si>
    <t>3.71</t>
  </si>
  <si>
    <t>КЛ-0,4кВ от ТП-262 до здания детского сада</t>
  </si>
  <si>
    <t>3.72</t>
  </si>
  <si>
    <t>КЛ-10 кВ от ТП №261 до ТП№260 по ул. Радужная Поляна</t>
  </si>
  <si>
    <t>3.73</t>
  </si>
  <si>
    <t>ЛЭП-0,4кВ от ТП-260 до ВРУ-0,4 кВ жилых домов №7 г. Киселевск</t>
  </si>
  <si>
    <t>3.74</t>
  </si>
  <si>
    <t>ЛЭП-0,4кВ от ТП-260 до ВРУ-0,4 кВ жилых домов №8 г. Киселевск</t>
  </si>
  <si>
    <t>3.75</t>
  </si>
  <si>
    <t>ЛЭП-10кВА от фидера №19 ЦРП №4 до ТП-257 г. Киселевск</t>
  </si>
  <si>
    <t>3.76</t>
  </si>
  <si>
    <t>ТП-257,1х100кВА от фидера №19 ЦРП №4 г. Киселевск</t>
  </si>
  <si>
    <t>3.77</t>
  </si>
  <si>
    <t>ВЛИ-0,4 кВ от ТП-157 до жилого дома по ул. Инженерная,7А в г. Киселевске</t>
  </si>
  <si>
    <t>3.78</t>
  </si>
  <si>
    <t>ЛЭП 0,4 кВ от ТП-222 до магазина по ул. Весенняя,8 в г. Киселевске</t>
  </si>
  <si>
    <t>3.79</t>
  </si>
  <si>
    <t>ВЛЭП-6кВ от опоры №34/6 Ф-6-23-Б</t>
  </si>
  <si>
    <t>3.80</t>
  </si>
  <si>
    <t>Трансформаторная подстанция комплектная (КТПх100 кВА) по ул.Садовая</t>
  </si>
  <si>
    <t>3.81</t>
  </si>
  <si>
    <t>КЛ-0,4 кВ от ТП-236 до ВРУ-0,4 кВ здания жилого дома №16 в западной части микрорайона №4 жилого района Красный Камень, г Киселевска</t>
  </si>
  <si>
    <t>3.82</t>
  </si>
  <si>
    <t>ВЛ-0,4 кВ от КТП-285</t>
  </si>
  <si>
    <t>3.83</t>
  </si>
  <si>
    <t>ВЛ-0,4кВ от КТП-286</t>
  </si>
  <si>
    <t>3.84</t>
  </si>
  <si>
    <t>ВЛ-10кВ от ЦРП-7 до КТП-285</t>
  </si>
  <si>
    <t>3.85</t>
  </si>
  <si>
    <t xml:space="preserve">Здание распределительного пункта №7 </t>
  </si>
  <si>
    <t>3.86</t>
  </si>
  <si>
    <t>КТП № 285</t>
  </si>
  <si>
    <t>3.87</t>
  </si>
  <si>
    <t>КТП № 286</t>
  </si>
  <si>
    <t>3.88</t>
  </si>
  <si>
    <t xml:space="preserve"> ЛЭП-10кВ от ПС 110/35/10 Краснокаменская до ЦПР-7</t>
  </si>
  <si>
    <t>3.89</t>
  </si>
  <si>
    <t>ВЛИ-0,4кВ от ТП-41 до ВРУ-0,4 модул. котельной ул. Садовая</t>
  </si>
  <si>
    <t>3.90</t>
  </si>
  <si>
    <t>ВЛИ-0,4 кВ от ТП-168 до ВРУ-0,4кВ модул. Котельной ул.Садовая</t>
  </si>
  <si>
    <t>3.91</t>
  </si>
  <si>
    <t>Реконструкция ТП №41</t>
  </si>
  <si>
    <t>3.92</t>
  </si>
  <si>
    <t>Реконструкция ТП №168</t>
  </si>
  <si>
    <t>3.93</t>
  </si>
  <si>
    <t>ЛЭП-0,4кВ от опоры ВЛ-0,4кВ отходящей от ТП-248 до жилого дома №27 по ул.Земляничная в г.Киселевске</t>
  </si>
  <si>
    <t>3.94</t>
  </si>
  <si>
    <t>КЛЭП-0,4кВ от ТП-261 до ВРУ-0,4кВ здание жилого дома №6 Кр.Камень</t>
  </si>
  <si>
    <t>3.95</t>
  </si>
  <si>
    <t>КЛЭП-0,4кВ от ТП-261 до ВРУ-0,4кВ здание жилого дома №6А Кр.Камень</t>
  </si>
  <si>
    <t>3.96</t>
  </si>
  <si>
    <t>ЛЭП-0,4 кВ (ВЛИ-0,4 кВ) от ТП-82 до ВРУ- 0,4 кВ детского сада по ул. Московская, 28А в г. Киселевске</t>
  </si>
  <si>
    <t>3.97</t>
  </si>
  <si>
    <t>ЛЭП-0,4 кВ (ВЛИ-0,4 кВ) от ТП-177 до ВРУ- 0,4 кВ детского сада по ул. Московская, 28А в г. Киселевске</t>
  </si>
  <si>
    <t>3.98</t>
  </si>
  <si>
    <t>ЛЭП-0,4 кВ (ВЛИ-0,4 кВ) от ТП-92 до границ земельного участка торгового центра</t>
  </si>
  <si>
    <t>3.99</t>
  </si>
  <si>
    <t>ВЛИ-0,4кВ от ТП-152 до фасада здания автомагазина по ул.Ленина 21-23, г.Киселевск</t>
  </si>
  <si>
    <t>3.100</t>
  </si>
  <si>
    <t>КЛЭП-0.4 кВ от ТП-241 до ВРУ-0.4 кВ магазина «СДС-Маркет», г. Киселевск</t>
  </si>
  <si>
    <t>3.101</t>
  </si>
  <si>
    <t>ВЛИ-0,4кВ от ТП-254 под гараж №75-1-42 по ул.Краснобродская</t>
  </si>
  <si>
    <t>3.102</t>
  </si>
  <si>
    <t>кабельная ЛЭП-0.4 кВ от ТП-228 до ВРУ-0.4 кВ гостиничных домиков лит. Е. Ж, 3, Д, В, М, Л, К ул. Весенняя, 19а, г. Киселевск</t>
  </si>
  <si>
    <t>3.103</t>
  </si>
  <si>
    <t>3.104</t>
  </si>
  <si>
    <t>Пятиэтажный 70-квартирный жилой дом,п. Зеленогорский, ул. Центральная 55. Строительство ВЛИ-0,4кВ- 0,4км</t>
  </si>
  <si>
    <t>3.105</t>
  </si>
  <si>
    <t>Три 3- этажных жилых дома,п. Крапивинский, ул. Вучичевича-Сибирского, 1. Строительство ВЛИ-0,4кВ- 0,4км</t>
  </si>
  <si>
    <t>3.106</t>
  </si>
  <si>
    <t>КНС №1 Строительство ВЛ10кВ-0,5км.ВЛИ0,4кВ-2км.КТП-160кВа.</t>
  </si>
  <si>
    <t>3.107</t>
  </si>
  <si>
    <t>"Сооружение линейное электротехническое : ЛЭП -0,4 кВ от ТП № 9 до границы земельного участка стадиона по ул. Центральная п.г.т. Зеленогорский"</t>
  </si>
  <si>
    <t>3.108</t>
  </si>
  <si>
    <t xml:space="preserve"> ЛЭП-0,4 кВ от ТП № 2 до опоры у дома № 5, ул. Центральная, п. Зеленогорский</t>
  </si>
  <si>
    <t>3.109</t>
  </si>
  <si>
    <t>ВЛИ-0,4 кВ от ТП №78 до границы земельного участка по ул. Мостовая, 28 п.г.т. Крапивино</t>
  </si>
  <si>
    <t>3.110</t>
  </si>
  <si>
    <t>ТП10/0,4кВ № 14 КНС № 1</t>
  </si>
  <si>
    <t>3.111</t>
  </si>
  <si>
    <t>ТП 10/0.4 кВ ТП № 450, пгт Зеленогорский</t>
  </si>
  <si>
    <t>3.112</t>
  </si>
  <si>
    <t>КЛ-10 кВ от ТП № 8 до ТП № 450, пгт Зеленогорский</t>
  </si>
  <si>
    <t>3.113</t>
  </si>
  <si>
    <t>КЛ-0.4 кВ от ТП № 450 до ВРУ-0.4 кВ жилых домов по ул. Центральная, 11 и 13, пгт Зеленогорский</t>
  </si>
  <si>
    <t>3.114</t>
  </si>
  <si>
    <t>ЛЭП - 0,4 кВ от ТП № 47 до границы земельного участка Дома рыболова и охотника, п.Зеленогорский</t>
  </si>
  <si>
    <t>3.115</t>
  </si>
  <si>
    <t>ВЛИ-0,4 кВ от ЛЭП 0,4 кВ опора № 1 ТП № 2 до концевой опоры возле земельного участка магазина по ул. Центральная, 23, п.г.т. Зеленогорский</t>
  </si>
  <si>
    <t>3.116</t>
  </si>
  <si>
    <t>ВЛИ - 0,4 кВ от опоры № 3 ЛЭП - 0,4 кВ ТП № 348 до ВРУ - 0,4 кВ многофункционального центра по ул. Советская, 16, п.г.т. Крапивино</t>
  </si>
  <si>
    <t>3.117</t>
  </si>
  <si>
    <t>ТП 10/0.4 кВ ТП № 449, пгт Крапивинский</t>
  </si>
  <si>
    <t>3.118</t>
  </si>
  <si>
    <t>ВКЛЭП-10 кВ от Ф 10-16-КР до ТП № 449, пгт Крапивинский</t>
  </si>
  <si>
    <t>3.119</t>
  </si>
  <si>
    <t>ВКЛЭП-10 кВ от Ф 10-8-КР до ТП № 449, пгт Крапивинский</t>
  </si>
  <si>
    <t>3.120</t>
  </si>
  <si>
    <t>КЛ-0.4 кВ от ТП № 449 до ВРУ-0.4 кВ жилых домов по ул. Кирова, 43 и 43 А, пгт Крапивинский</t>
  </si>
  <si>
    <t>3.121</t>
  </si>
  <si>
    <t>Филиал "Энергосеть г.Мариинск"</t>
  </si>
  <si>
    <t>3.122</t>
  </si>
  <si>
    <t>55 индивидуальных жилых домов по ул.Солнечная Строительство ВЛ10кВ-0,5км.ВЛИ 0,4кВ-2км.КТП-160кВа.КТП-630кВа</t>
  </si>
  <si>
    <t>3.123</t>
  </si>
  <si>
    <t>10 индивидуальных жилых домов по пер.Энтузиастов Строительство ВЛ10кВ-1км.ВЛИ 0,4кВ-0,5км.КТП-160кВа.КТП-630кВа</t>
  </si>
  <si>
    <t>3.124</t>
  </si>
  <si>
    <t>13 индивидуальных жилых домов по ул.А.Баранова Строительство-0,5км.ВЛИ 0,4кВ-</t>
  </si>
  <si>
    <t>3.125</t>
  </si>
  <si>
    <t>16 индивидуальных жилых домов по ул.Торгунакова. Строительство-0,5км.ВЛИ 0,4кВ-</t>
  </si>
  <si>
    <t>3.126</t>
  </si>
  <si>
    <t>22 индивидуальных жилых домов по ул.Хабибуллиной. Строительство ВЛ10кВ-0,5км.ВЛИ 0,4кВ-0,5км.КТП-160кВа</t>
  </si>
  <si>
    <t>3.127</t>
  </si>
  <si>
    <t>9 индивидуальных жилых домов по ул.Леонова. Строительство .ВЛИ 0,4кВ-0,5км.КТП-400кВа</t>
  </si>
  <si>
    <t>3.128</t>
  </si>
  <si>
    <t>2-х этажный жилой дом по ул.Кийская,4Строительство-0,8км.ВЛИ 0,4кВ-</t>
  </si>
  <si>
    <t>3.129</t>
  </si>
  <si>
    <t>13-ти кв.жилой дом по ул.Кольцова,20. Строительство-0,5км.ВЛИ 0,4кВ-</t>
  </si>
  <si>
    <t>3.130</t>
  </si>
  <si>
    <t>Прирельсовая база по ул.Пальчикова,11а Строительство ВЛ10кВ-0,5км.КЛ 0,4кВ-0,5км.КТП-160кВа</t>
  </si>
  <si>
    <t>3.131</t>
  </si>
  <si>
    <t>Магазин ул.Рабочая,3. Строительство ВЛИ-0,4кВ-0,4км</t>
  </si>
  <si>
    <t>3.132</t>
  </si>
  <si>
    <t>Сооружение линейное электротехническое: линия электропередач 0,4 кВ (ЛЭП-0,4кВ) от ТП-2н по ул. Социалистической до ВРУ-0,4 кВ здания Мариинского отдела Управления Россреестра по ул. Пролетарской, 7 в г. Мариинске.</t>
  </si>
  <si>
    <t>3.133</t>
  </si>
  <si>
    <t>Сооружение линейное электротехническое: линия электропередач 0,4 кВ (ЛЭП-0,4кВ) от ТП № 80 по ул. Набережной и ул. Майской в г. Мариинске.</t>
  </si>
  <si>
    <t>3.134</t>
  </si>
  <si>
    <t>ВЛИ-0,4 кВ от ВЛИ-0,4 кВ ТП № 131 до внешней стены жилого дома по ул. Юбилейная, 18/1 в г. Мариинске</t>
  </si>
  <si>
    <t>3.135</t>
  </si>
  <si>
    <t>ЛЭП-0,4 кВ от ТП № 151 ул. Пальчикова до границы земельного участка ЦТП № 6 ул. Пальчикова в г. Мариинске</t>
  </si>
  <si>
    <t>3.136</t>
  </si>
  <si>
    <t>ТП-151 (1*25 кВА), 28 м на север от здания по ул. Пальчикова в г. Мариинске</t>
  </si>
  <si>
    <t>3.137</t>
  </si>
  <si>
    <t>ЛЭП-0,4 кВ от ТП № 59 ул. Пальчикова до границы земельного участка ЦТП № 6 по ул. Пальчикова в г. Мариинске, с использованием существующих опор</t>
  </si>
  <si>
    <t>3.138</t>
  </si>
  <si>
    <t>КЛ-0,4кВ от ТП№23 оп.№52 Ф10-3 (Ф10-6М) до гр.зем.уч ЦТП№7 ул.Молодежной г.Мариинск</t>
  </si>
  <si>
    <t>3.139</t>
  </si>
  <si>
    <t>КЛ-0,4кВ от ТП№43 ул.Молодежная до гр-цы зем.уч ЦТП№7 ул.Молодежной г.Мариинск</t>
  </si>
  <si>
    <t>3.140</t>
  </si>
  <si>
    <t>ЛЭП-0,4кВ от ТП№23 Первомайская до оп.№52 Ф10-3 ул.Молодежной г.Мар-ск на сущ.опорах</t>
  </si>
  <si>
    <t>3.141</t>
  </si>
  <si>
    <t>ЛЭП-0,4 кВ (2*ЛЭП-0,4 кВ) ТП № 140 и ТП № 139 от опоры у здания № 10 по пер. Базовому до границы земельного участка ЦТП № 10 по пер. Антибесскому в г. Мариинске</t>
  </si>
  <si>
    <t>3.142</t>
  </si>
  <si>
    <t>ЛЭП-0,4 кВ от ЛЭП-0,4 кВ ТП-139 и от РУ-0,4 кВ ТП № 140, до опоры у здания № 10 по пер. Базовому в г. Мариинске, с использование существующих опор</t>
  </si>
  <si>
    <t>3.143</t>
  </si>
  <si>
    <t>ЛЭП-0,4 кВ от ТП № 139 ул. Пальчикова до опоры ВЛИ-0,4 кВ установленной около ТП № 140 по пер. Базовому в г. Мариинске, с использованием существующих опор Ф-10-1Г (Ф-10-1П)</t>
  </si>
  <si>
    <t>3.144</t>
  </si>
  <si>
    <t>ЛЭП-0,4 кВ (2*ЛЭП-0,4 кВ) от ТП № 141 ул. Романцова до границы земельного участка ЦТП № 9 по ул. Макаренко в г. Мариинске, с использованием существующих опор Ф-10-1Г (Ф-10-1П)</t>
  </si>
  <si>
    <t>3.145</t>
  </si>
  <si>
    <t>ЛЭП-0,4кВ от ТП№71опора№3 до границы зем.уч ЦТП№8 пер.Антибесскому г.Мариинск</t>
  </si>
  <si>
    <t>3.146</t>
  </si>
  <si>
    <t>ЛЭП-0,4кВ от ТП№71пер.Антибесский опоры№3 пер.Антибесскому г.Мариинск сущ.опоры</t>
  </si>
  <si>
    <t>3.147</t>
  </si>
  <si>
    <t>2*ЛЭП-0,4кВ от ТП№19 1-й Микр-он до гр.зем.уч ЦТП№2 и ЦТП№5 1-й Микр-он г.Мариинск</t>
  </si>
  <si>
    <t>3.148</t>
  </si>
  <si>
    <t>ЛЭП-0,4кВ от ТП№29 до опоры №9 по ул.Нагорной г.Мариинск на сущ.опорах</t>
  </si>
  <si>
    <t>3.149</t>
  </si>
  <si>
    <t>ЛЭП-0,4кВ от ТП№29 опоры №9 до гр-цы зем.уч ЦТП№3 по ул.Нагорной г.Мариинск</t>
  </si>
  <si>
    <t>3.150</t>
  </si>
  <si>
    <t>ЛЭП-0,4кВ от ТП№31 ул.8Марта до гр-цы зем.уч ЦТП№3 ул.Нагорной г.Мар-к на сущ.опорах</t>
  </si>
  <si>
    <t>3.151</t>
  </si>
  <si>
    <t>ЛЭП-0,4 кВ (2*ЛЭП-0,4 кВ) от ТП № 131 ул. Юбилейная до границы земельного участка ЦТП № 1 по ул. Юбилейной в г. Мариинске</t>
  </si>
  <si>
    <t>3.152</t>
  </si>
  <si>
    <t>ЛЭП-0,4 кВ от ТП № 201 до границы земельного участка насосной станции первого подъема по ул. Сибиряков-Гвардейцев, 2 в г. Мариинске</t>
  </si>
  <si>
    <t>3.153</t>
  </si>
  <si>
    <t>3.154</t>
  </si>
  <si>
    <t>Жилой дом №5 по переулку КомсомольскийСтроительство ВЛ10кВ-0,5км.КЛ0,4кВ-0,4км.КТП-400кВа</t>
  </si>
  <si>
    <t>3.155</t>
  </si>
  <si>
    <t>Жилой дом №7 по переулку Комсомольский. Строительство КЛ0,4кВ-0,4км</t>
  </si>
  <si>
    <t>3.156</t>
  </si>
  <si>
    <t>Микрорайон №6 жилой дом №6/1Строительство КЛ0,4кВ-0,4км.</t>
  </si>
  <si>
    <t>3.157</t>
  </si>
  <si>
    <t>Микрорайон №6 жилой дом №6 Строительство КЛ0,4кВ-0,4км.</t>
  </si>
  <si>
    <t>3.158</t>
  </si>
  <si>
    <t>жилой дом, ул. Крупская, 7Строительство КЛ0,4кВ-0,4км.</t>
  </si>
  <si>
    <t>3.159</t>
  </si>
  <si>
    <t>жилой дом, ул. Крупская, 7/1Строительство КЛ0,4кВ-0,4км.</t>
  </si>
  <si>
    <t>3.160</t>
  </si>
  <si>
    <t>жилой дом, ул. Гагарина, 4Строительство КЛ0,4кВ-0,4км.</t>
  </si>
  <si>
    <t>3.161</t>
  </si>
  <si>
    <t>жилой дом, ул. Гагарина, 4/1Строительство КЛ0,4кВ-0,4км.</t>
  </si>
  <si>
    <t>3.162</t>
  </si>
  <si>
    <t>жилой дом, 1 пер. КироваСтроительство КЛ0,4кВ-0,4км.</t>
  </si>
  <si>
    <t>3.163</t>
  </si>
  <si>
    <t>жилой дом, 1 пер. Кирова. Строительство КЛ0,4кВ-0,4км.</t>
  </si>
  <si>
    <t>3.164</t>
  </si>
  <si>
    <t>жилой дом, ул. Королёва, 1. Строительство ВЛ-10кВ-1км. КЛ0,4кВ-0,4км.КТП-400кВа</t>
  </si>
  <si>
    <t>3.165</t>
  </si>
  <si>
    <t>жилой дом, ул. Королёва, 3. Строительство КЛ0,4кВ-0,4км.</t>
  </si>
  <si>
    <t>3.166</t>
  </si>
  <si>
    <t>жилой дом, ул. Королёва, 5 Строительство КЛ0,4кВ-0,4км.</t>
  </si>
  <si>
    <t>3.167</t>
  </si>
  <si>
    <t>жилой дом, ул. Королёва, 7 Строительство КЛ0,4кВ-0,4км.</t>
  </si>
  <si>
    <t>3.168</t>
  </si>
  <si>
    <t>жилой дом, ул. Королёва, 9Строительство КЛ0,4кВ-0,4км.</t>
  </si>
  <si>
    <t>3.169</t>
  </si>
  <si>
    <t>жилой дом, ул. Ленина, 56/1 Строительство ВЛ-10кВ-0,3км. КЛ0,4кВ-0,4км.</t>
  </si>
  <si>
    <t>3.170</t>
  </si>
  <si>
    <t>жилой дом, ул. Тобольская. Строительство КЛ0,4кВ-0,4км.</t>
  </si>
  <si>
    <t>3.171</t>
  </si>
  <si>
    <t>3.172</t>
  </si>
  <si>
    <t>3.173</t>
  </si>
  <si>
    <t>3.174</t>
  </si>
  <si>
    <t>детский сад в микрорайоне №6Строительство КЛ0,4кВ-0,4км.</t>
  </si>
  <si>
    <t>3.175</t>
  </si>
  <si>
    <t>жилой дом, ул. Кирова, 47/2 Строительство ВЛ-10кВ-0,4км. КЛ0,4кВ-0,4км.КТП-400кВа</t>
  </si>
  <si>
    <t>3.176</t>
  </si>
  <si>
    <t>жилой дом, ул. Кирова, 47/1. Строительство КЛ0,4кВ-0,4км.</t>
  </si>
  <si>
    <t>3.177</t>
  </si>
  <si>
    <t>Два жилых дома по ул.Тельмана,1 Строительство ВЛ-10кВ-0,5км. КЛ0,4кВ-0,4км.КТП-400кВа</t>
  </si>
  <si>
    <t>3.178</t>
  </si>
  <si>
    <t>Два жилых дома по ул.Тельмана,1-1. Строительство КЛ0,4кВ-0,4км.</t>
  </si>
  <si>
    <t>3.179</t>
  </si>
  <si>
    <t xml:space="preserve">ЛЭП-6кВ от РУ-6кВ ТП-179 до ТП 6/0,4  </t>
  </si>
  <si>
    <t>3.180</t>
  </si>
  <si>
    <t xml:space="preserve">ЛЭП-6кВ от опоры №1 Ф 6-12-М до ТП 6/0,4 (ВЛ) </t>
  </si>
  <si>
    <t>3.181</t>
  </si>
  <si>
    <t>Жилой дом ул. Гагарина 4/1 дог. 940/10 от 01.12.2010 (Строительство ЛЭП 0,4 кВ)</t>
  </si>
  <si>
    <t>3.182</t>
  </si>
  <si>
    <t>ЛЭП-6кВ от Ф-6-10-Ф до ТП-183</t>
  </si>
  <si>
    <t>3.183</t>
  </si>
  <si>
    <t>ЛЭП-6кВ от Ф-6-15-А до ТП-183</t>
  </si>
  <si>
    <t>3.184</t>
  </si>
  <si>
    <t>Трансформаторная подстанция 6/0,4 кВ №183 (ТП-183)</t>
  </si>
  <si>
    <t>3.185</t>
  </si>
  <si>
    <t>КЛ-6кВ от Ф6-15-Н до ТП -133</t>
  </si>
  <si>
    <t>3.186</t>
  </si>
  <si>
    <t>Хлебопекарня и кондитерский цех Дог. № 103/11 от 18.02.2011 ЛЭП 0,4 кВ</t>
  </si>
  <si>
    <t>3.187</t>
  </si>
  <si>
    <t>Филиал "Энергосеть р.п.Промышленная "</t>
  </si>
  <si>
    <t>3.188</t>
  </si>
  <si>
    <t>Микрорайон "Южный-2. "Строительство ВЛ-10кВ-2км. КЛ0,4кВ-0,4км.КТП-400кВа -2шт.</t>
  </si>
  <si>
    <t>3.189</t>
  </si>
  <si>
    <t>60-ти квартирный жилой дом ,  ул.Тельмана,20аСтроительство ВЛ-10кВ-1км. КЛ0,4кВ-0,4км.КТП-400кВа .</t>
  </si>
  <si>
    <t>3.190</t>
  </si>
  <si>
    <t>Жилой дом №12 в микрорайоне "Озерный. Строительство КЛ0,4кВ-0,4км."</t>
  </si>
  <si>
    <t>3.191</t>
  </si>
  <si>
    <t>30-ти квартирный жилой дом ,  ул.Тельмана,12 Строительство ВЛ-10кВ-0,4км. КЛ0,4кВ-0,4км.КТП-400кВа .</t>
  </si>
  <si>
    <t>3.192</t>
  </si>
  <si>
    <t>30-ти квартирный жилой дом ,  ул.Коммунистическая, 9 Строительство КЛ0,4кВ-0,4км."</t>
  </si>
  <si>
    <t>3.193</t>
  </si>
  <si>
    <t>"Сооружение линейное электротехническое: линия электропередач 0,4 кВ (ЛЭП-0,4 кВ) от ТП № 15 до ВРУ-0,4 кВ цеха-магазина "Мясная лавка" по ул. Коммунистическая, 47а в пгт. Промышленная.</t>
  </si>
  <si>
    <t>3.194</t>
  </si>
  <si>
    <t>Здание охраны Часовни дог. 427/10 от 29.06.2010</t>
  </si>
  <si>
    <t>3.195</t>
  </si>
  <si>
    <t>"Сооружение линейное электротехническое: линия электропередач 0,4 кВ (ВЛИ-0,4 кВ) от МТП № 77 до ВРУ-0,4 кВ здания ГУ ЦЗН по ул. Островского, 68 в пгт. Промышленная.</t>
  </si>
  <si>
    <t>3.196</t>
  </si>
  <si>
    <t>МТП №77  в п.г.т. Промышленная</t>
  </si>
  <si>
    <t>3.197</t>
  </si>
  <si>
    <t>"Сооружение линейное электротехническое: линия электропередач 10 кВ (ЛЭП-10 кВ) от ВЛ-10кВ Ф-10-7РП до ТП № 056 в пгт. Промышленная"</t>
  </si>
  <si>
    <t>3.198</t>
  </si>
  <si>
    <t>"Сооружение линейное электротехническое: линия электропередач 0,4 кВ (ЛЭП-0,4 кВ) от  ТП № 056 до ВРУ-0,4 кВ жилых домов в пгт. Промышленная"</t>
  </si>
  <si>
    <t>3.199</t>
  </si>
  <si>
    <t>"Сооружение электротехническое: трансформаторная подстанция № 056 (ТП № 056) в пгт. Промышленная"</t>
  </si>
  <si>
    <t>3.200</t>
  </si>
  <si>
    <t>ЛЭП-0,4кВ от ТП № 80 до РУ-0,4кВ производственного здания по ул. Механическая, 4 в пгт. Промышленная</t>
  </si>
  <si>
    <t>3.201</t>
  </si>
  <si>
    <t>"Сооружение линейное электротехническое: линия электропередач 10 кВ (ЛЭП-10 кВ) от ВЛ-10кВ Ф-10-13-К до ТП № 056 в пгт. Промышленная"</t>
  </si>
  <si>
    <t>3.202</t>
  </si>
  <si>
    <t>3.203</t>
  </si>
  <si>
    <t>100 кв. ж.дом №6-7, квартал №13 Строительство ВЛ-0,4кВ-0,4км</t>
  </si>
  <si>
    <t>3.204</t>
  </si>
  <si>
    <t>Жилой дом №16 в квартале №13Строительство КЛ-10кВ 0,5км  ВЛ-0,4кВ-0,4км.КТП-400кВа</t>
  </si>
  <si>
    <t>3.205</t>
  </si>
  <si>
    <t>Торговый центр Комацу дог.№835/09 от 23.10.2009</t>
  </si>
  <si>
    <t>3.206</t>
  </si>
  <si>
    <t>Жилой дом по ул. Космонавтов дог. №206/11 от 16.03.2011</t>
  </si>
  <si>
    <t>3.207</t>
  </si>
  <si>
    <t>ТП№142, 1*100кВА по ул.Крупской,152 г.Полысаево</t>
  </si>
  <si>
    <t>3.208</t>
  </si>
  <si>
    <t>ЛЭП 0,4кВ от  ТП№142 до зем.участ.АЗС г.Полысаево</t>
  </si>
  <si>
    <t>3.209</t>
  </si>
  <si>
    <t>ЛЭП-0,4 кВ от КТП-41 до ВРУ зданий индивидуальной жилой застройки в г. Полысаево</t>
  </si>
  <si>
    <t>3.210</t>
  </si>
  <si>
    <t>ВКЛЭП 0,4 кВ от ТП № 56 до ВРУ 0,4 кВ здания по ул. Токарева,8» г. Полысаево</t>
  </si>
  <si>
    <t>3.211</t>
  </si>
  <si>
    <t>3.212</t>
  </si>
  <si>
    <t>Детский сад на 220 местСтроительство ВЛ-0,4кВ-0,4км</t>
  </si>
  <si>
    <t>3.213</t>
  </si>
  <si>
    <t>Жилые дома, микрорайон №11Строительство ВЛ10кВ-1км.ВЛ0,4кВ-0,4км.КТП-630кВа</t>
  </si>
  <si>
    <t>3.214</t>
  </si>
  <si>
    <t>Губернский рынок Строительство ВЛ10кВ-0,6км.ВЛ0,4кВ-0,4км.КТП-400кВа Д57/10 Р68</t>
  </si>
  <si>
    <t>3.215</t>
  </si>
  <si>
    <t>Жилой дом в 6-8 микрорайоне жилого района Тырган. Строительство ВЛ-0,4кВ-0,4км.</t>
  </si>
  <si>
    <t>3.216</t>
  </si>
  <si>
    <t>Жилые дома блок-секции №3А,3Б по ул.Союзная район Красная Горка Строительство КЛ10кВ-1км. ВЛ-0,4кВ-2км.КТП-630кВа</t>
  </si>
  <si>
    <t>3.217</t>
  </si>
  <si>
    <t>Жилой дом №8 в м-не Тырган Строительство ВЛ-0,4кВ-0,4км.</t>
  </si>
  <si>
    <t>3.218</t>
  </si>
  <si>
    <t>45-ти кв.жилой дом №39 микрорайон №8 Строительство ВЛ10кВ-1км.ВЛ0,4кВ-0,4км.КТП-630кВа</t>
  </si>
  <si>
    <t>3.219</t>
  </si>
  <si>
    <t>45-ти кв.жилой дом №40 микрорайон №8 Строительство ВЛ-0,4кВ-0,4км</t>
  </si>
  <si>
    <t>3.220</t>
  </si>
  <si>
    <t>59-ти кв.жилой дом №50 микрорайон №6 Строительство ВЛ10кВ-1км.ВЛ0,4кВ-0,4км.КТП-400кВа</t>
  </si>
  <si>
    <t>3.221</t>
  </si>
  <si>
    <t xml:space="preserve">79-ти кв. жилой дом №46 микрорайон №6-8 Строительство ВЛ-0,4кВ-0,4км Д801/10 </t>
  </si>
  <si>
    <t>3.222</t>
  </si>
  <si>
    <t>80-ти кв.жилой дом микрорайон №1 Строительство ВЛ-0,4кВ-0,4км</t>
  </si>
  <si>
    <t>3.223</t>
  </si>
  <si>
    <t>88-ти кв.жилой дом №36а микрорайон №8 Строительство ВЛ-0,4кВ-0,4км</t>
  </si>
  <si>
    <t>3.224</t>
  </si>
  <si>
    <t>12-ти кв.жилой дом №36б микрорайон №8 Строительство ВЛ-0,4кВ-0,4км</t>
  </si>
  <si>
    <t>3.225</t>
  </si>
  <si>
    <t>41-но квартирный жилой дом по ул.Оренбургская,2Б.Строительство ВЛ-0,4кВ-0,4км</t>
  </si>
  <si>
    <t>3.226</t>
  </si>
  <si>
    <t>Три 45-ти кв.жилых дома в п.Красный Углекоп. Строительство ВЛ10кВ-1км.ВЛ0,4кВ-0,4км.КТП-400кВа</t>
  </si>
  <si>
    <t>3.227</t>
  </si>
  <si>
    <t>39-ти кв. 2-х подъездный жилой дом по переулку Городской. Строительство ВЛ-0,4кВ-0,4км</t>
  </si>
  <si>
    <t>3.228</t>
  </si>
  <si>
    <t>42-х кв.3-х подъездный жилой дом по пер.Коксовый. Строительство ВЛ-0,4кВ-0,4км, установка оборудования в ТП -214 дог. 575/10 от 17.08.2010</t>
  </si>
  <si>
    <t>3.229</t>
  </si>
  <si>
    <t>36-ти кв. жилой дом по ул.Городская. Строительство ВЛ-0,4кВ-0,4км</t>
  </si>
  <si>
    <t>3.230</t>
  </si>
  <si>
    <t>42-х кв.жилой дом по ул.2-ая.Кирпичная. Строительство ВЛ-0,4кВ-0,4км</t>
  </si>
  <si>
    <t>3.231</t>
  </si>
  <si>
    <t>Д1023/10 Р45 ЛЭП-0,4кВ от ТП-117 до ВРУ-0,4кВ жилого дома ул. Рудничная</t>
  </si>
  <si>
    <t>3.232</t>
  </si>
  <si>
    <t>ТП-766 10/0,4кВ ул.Соборная, г.Прокопьевск</t>
  </si>
  <si>
    <t>3.233</t>
  </si>
  <si>
    <t>ВКЛЭП-10кВ от ВЛ-10 Ф 10-24-Б до ТП-766 ул.Соборная, г.Прокопьевск</t>
  </si>
  <si>
    <t>3.234</t>
  </si>
  <si>
    <t>ТП-452 6/0,4кВ пер.Проспектный, г.Прокопьевск</t>
  </si>
  <si>
    <t>3.235</t>
  </si>
  <si>
    <t xml:space="preserve"> ЛЭП-0,4кВ от ВЛ-0,4кВ ТП-106 до магазина по ул.Волгоградская,14А</t>
  </si>
  <si>
    <t>3.236</t>
  </si>
  <si>
    <t>ЛЭП-0,4кВ от ТП-108 до магазина по ул.Волгоградская,37</t>
  </si>
  <si>
    <t>3.237</t>
  </si>
  <si>
    <t>ЛЭП-0,4кВот ТП310 до маг.по ул.Захаренко,3.</t>
  </si>
  <si>
    <t>3.238</t>
  </si>
  <si>
    <t>Д315/09 Р42 ТП-762 10/0,4 кВ ООО "Гермес"</t>
  </si>
  <si>
    <t>3.239</t>
  </si>
  <si>
    <t>Реконструкция оборудования ТП-739, 10 микрорайон п.Тырган (замена двух тансформаторов 400кВА на 630кВА, монтаж ячеек ЩО-70-45, 2шт., ЩО-70-03-2шт.) дог. 653/09 от 06.08.09</t>
  </si>
  <si>
    <t>3.240</t>
  </si>
  <si>
    <t>ТП-10/0,4 кВ ТП-700 "жилой дом 38-39 мкр. 6"; К ЛЭП-10 кВ от ТП-728 до ТП-700, КЛЭП-10 кВ от ТП-724 до ТП-700 дог. 711/09 от 10.09.09</t>
  </si>
  <si>
    <t>3.241</t>
  </si>
  <si>
    <t>Д773/09 ТП 6/0,4 кВ ТП-944 "ул. Крайняя"; ЛЭП6 кВ (ЛЭП-6кВ) от ф. 23 с п/с №34 до ТП-944</t>
  </si>
  <si>
    <t>3.242</t>
  </si>
  <si>
    <t>установить в ТП-169 второй трансформатор 630кВА 6/,04кВ</t>
  </si>
  <si>
    <t>3.243</t>
  </si>
  <si>
    <t>Жилой дом дог. № 1026/09 от 09.12.09 ЛЭП 0,4кВ от ТП-733 до ВРУ-0,4кВ жилого дома, Установка оборудования в ТП-733</t>
  </si>
  <si>
    <t>3.244</t>
  </si>
  <si>
    <t>Жилой дом дог. № 534/10 от 05.08.2010ЛЭП-0,4кВ от ТП166 до ВРУ-0,4 кВ жилого дома пер.Городской</t>
  </si>
  <si>
    <t>3.245</t>
  </si>
  <si>
    <t>Д534/10 Р157 ТП166  6/0,4кВ</t>
  </si>
  <si>
    <t>3.246</t>
  </si>
  <si>
    <t>Пер. Строителей дог. № 589/09 от 13.07.09 трансформаторная подстанция 10/0,4кВ ТП-763, ЛЭП 10 кВ от ТП 762 до ТП 763.</t>
  </si>
  <si>
    <t>3.247</t>
  </si>
  <si>
    <t>Квартал 4А/1 дог. № 749/09 от 28.09.09 ТП-6/0,4 кВ ТП-500 "Квартал 4А/1", КЛЭП-6 кВ от ТП-590 до ТП-500; КЛЭП-6 кВ от ТП-705 до ТП-500.</t>
  </si>
  <si>
    <t>3.248</t>
  </si>
  <si>
    <t>Сарыгина 24 дог. № 99/11 от 18.02.2011ЛЭП-0,4кВ от ТП №139 6/0,4кВ до границ земельного участка, ул.Сарыгина 24, г.Прокопьевск</t>
  </si>
  <si>
    <t>3.249</t>
  </si>
  <si>
    <t>Жилой дом ул. Оренбургская, 2Б дог. 672/10 от 23.09.2010 ЛЭП-0,4кВ от ТП-280 до ВРУ-0,4кВ жил.дома ул. Оренбург2б</t>
  </si>
  <si>
    <t>3.250</t>
  </si>
  <si>
    <t xml:space="preserve">Д672/10 Р123 Установка оборудования в ТП-280 </t>
  </si>
  <si>
    <t>3.251</t>
  </si>
  <si>
    <t>Д106/11 Р108 ЛЭП-6кВ от ф.6-4-Д ПС Юго-Западная до ТП-416</t>
  </si>
  <si>
    <t>3.252</t>
  </si>
  <si>
    <t>Д106/11 Р108 трансформаторная подстанция 6/0,4 кВ ТП-416</t>
  </si>
  <si>
    <t>3.253</t>
  </si>
  <si>
    <t>Д305/11 Р147 ЛЭП-0,4кВ от ТП-705 до ВРУ-0,4кВ магазина</t>
  </si>
  <si>
    <t>3.254</t>
  </si>
  <si>
    <t>Д307/10 Р93 Установка оборудования в ТП-275</t>
  </si>
  <si>
    <t>3.255</t>
  </si>
  <si>
    <t>Д315/09 Р42 ЛЭП-10кВ от РП-17 до ТП-762</t>
  </si>
  <si>
    <t>3.256</t>
  </si>
  <si>
    <t>Д386/10 Р110 ТП-207 6/0,4 кВ</t>
  </si>
  <si>
    <t>3.257</t>
  </si>
  <si>
    <t>ЛЭП6кВ от ф.6-8-Я ПС№31доТП207 ул.Гурьевская</t>
  </si>
  <si>
    <t>3.258</t>
  </si>
  <si>
    <t>Д717/11 ЛЭП-0,4кВ от ТП-534 до ВРУ-0,4 кВ котельной</t>
  </si>
  <si>
    <t>3.259</t>
  </si>
  <si>
    <t xml:space="preserve">ВЛЭП-6 кВ от Ф. 6 с ПС№ 10 доТП-605 №594/11 от 07.06.2011 </t>
  </si>
  <si>
    <t>3.260</t>
  </si>
  <si>
    <t>Трансформаторная подстанция 6/0.4 кВ ТП-605 «Втормет» №594/11 от 07.06.2011</t>
  </si>
  <si>
    <t>3.261</t>
  </si>
  <si>
    <t>КЛЭП-10 кВ от ВЛ-10 Ф 10-4-Б, 10-24-Б до ТП-777, ТП-778 №613/11 от 16.06.2011</t>
  </si>
  <si>
    <t>3.262</t>
  </si>
  <si>
    <t>Трансформаторная подстанция 10/0.4 кВ ТП-777 №613/11 от 16.06.2011</t>
  </si>
  <si>
    <t>3.263</t>
  </si>
  <si>
    <t>Трансформаторная подстанция 10/0.4 кВ ТП-778 №613/11 от 16.06.2011</t>
  </si>
  <si>
    <t>3.264</t>
  </si>
  <si>
    <t>ЛЭП-0,4кВ от ТП-207 (Ф 6-8-Я ПС 35/6 кВ №31)  до магазина до ВРУ-0,4 кВ котельной №626/10</t>
  </si>
  <si>
    <t>3.265</t>
  </si>
  <si>
    <t>Д921/10 Столбовая трансформаторная подстанция ТП-682</t>
  </si>
  <si>
    <t>3.266</t>
  </si>
  <si>
    <t>Д921/10 ЛЭП-0,4кВ от ТП-682 до ВРУ-0,4кВ кондитерского цеха</t>
  </si>
  <si>
    <t>3.267</t>
  </si>
  <si>
    <t>3.268</t>
  </si>
  <si>
    <t>Капитальный ремонт Д/к им. Ленина Строительство КЛ-0,4кВ-0,4км</t>
  </si>
  <si>
    <t>3.269</t>
  </si>
  <si>
    <t>Расширение детского сада №54Строительство ВЛИ-0,4кВ-0,4км</t>
  </si>
  <si>
    <t>3.270</t>
  </si>
  <si>
    <t>100 кв. жилой дом, ул. 40 лет Октября, 9 Строительство КЛ-0,4кВ-0,4км</t>
  </si>
  <si>
    <t>3.271</t>
  </si>
  <si>
    <t>85-ти квартирный жилой дом по ул. Мира, 5А, квартал №3Строительство ВЛ10кВ-0,8км.КЛ0,4кВ-0,4км.КТП-400кВа</t>
  </si>
  <si>
    <t>3.272</t>
  </si>
  <si>
    <t>Малоэтажное строительство в районе ул. Раздольная</t>
  </si>
  <si>
    <t>3.273</t>
  </si>
  <si>
    <t>30-кв. жилой дом по ул. Советская, №242, 234Строительство КЛ-0,4кВ-0,8км</t>
  </si>
  <si>
    <t>3.274</t>
  </si>
  <si>
    <t>Жилые дома №5,5б квартал А Строительство КЛ-0,4кВ-0,4км</t>
  </si>
  <si>
    <t>3.275</t>
  </si>
  <si>
    <t>ЛЭП-6кВ Ф-1 от РП центральной котельной до ТП-117 по ул.Трудовые резервы,г.Тайга</t>
  </si>
  <si>
    <t>3.276</t>
  </si>
  <si>
    <t>ЛЭП-6кВ Ф-606 до ТП-47 по ул.Трудовые резервы,г.Тайга</t>
  </si>
  <si>
    <t>3.277</t>
  </si>
  <si>
    <t>Трансформаторная подстанция № 117 по ул.Трудовые резервы,г.Тайга</t>
  </si>
  <si>
    <t>3.278</t>
  </si>
  <si>
    <t>ВЛИ-0,4 кВ от КТП № 35 до жилых домов по ул. 40 лет Октября, 9 и 11, г. Тайга</t>
  </si>
  <si>
    <t>3.279</t>
  </si>
  <si>
    <t>Артезианская скважина  дог. № 03/11 от 01.02.2011</t>
  </si>
  <si>
    <t>3.280</t>
  </si>
  <si>
    <t>3.281</t>
  </si>
  <si>
    <t>40 индивидуальных жилых домов, ул. Соборная</t>
  </si>
  <si>
    <t>3.282</t>
  </si>
  <si>
    <t xml:space="preserve"> трансформаторная подстанция ТП-118</t>
  </si>
  <si>
    <t>3.283</t>
  </si>
  <si>
    <t>линия электропередач 10кВ от КТПН-101 до проектируемой ТП-118</t>
  </si>
  <si>
    <t>3.284</t>
  </si>
  <si>
    <t>линия электропередач 10кВ от КТП-83 до проектируемой ТП-118</t>
  </si>
  <si>
    <t>3.285</t>
  </si>
  <si>
    <t>линия электропередач 0,4кВ от РУ-0,4 кВ ТП-118 до жилых домов</t>
  </si>
  <si>
    <t>3.286</t>
  </si>
  <si>
    <t>Жилой дом  дог. № 29/10 от 01.07.2010</t>
  </si>
  <si>
    <t>3.287</t>
  </si>
  <si>
    <t>Гаражи площадка 3а дог. № 12 от 01.03.2011</t>
  </si>
  <si>
    <t>3.288</t>
  </si>
  <si>
    <t>Гаражи площадка 4 дог. № 16 от 01.03.2011</t>
  </si>
  <si>
    <t>3.289</t>
  </si>
  <si>
    <t>Жилой дом ул. Весенняя,70 дог. №01/11 от 14.01.2011</t>
  </si>
  <si>
    <t>3.290</t>
  </si>
  <si>
    <t>Гаражная площадка 3 дог. № 975 от 14.12.2010</t>
  </si>
  <si>
    <t>3.291</t>
  </si>
  <si>
    <t>"Сооружение линейное электротехническое:ЛЭП-0,4кВ от ТП-48 до ВРУ-0,4кВ гаражей гаражных площадок №7 и №8 г.Топки"</t>
  </si>
  <si>
    <t>3.292</t>
  </si>
  <si>
    <t>Двухцепная КЛ - 0,4 кВ от ТП № 69 до ВРУ - 0,4 кВ жилого дома в микрорайоне «Солнечный», 17, г. Топки</t>
  </si>
  <si>
    <t>3.293</t>
  </si>
  <si>
    <t>Двухцепная ВЛИ-0,4 кВ от ТП №21 до ВРУ-0,4 кВ жилого дома по ул. Революции, 27, г. Топки</t>
  </si>
  <si>
    <t>3.294</t>
  </si>
  <si>
    <t>ЛЭП - 0,4 кВ от ТП № 63 до ВРУ-0,4 кВ гаражей гаражных площадок № 2 а, 2 б, 3 в, г.Топки</t>
  </si>
  <si>
    <t>3.295</t>
  </si>
  <si>
    <t>ТП № 73 (10/0,4/160), территория гаражной площадки № 2,  г. Топки</t>
  </si>
  <si>
    <t>3.296</t>
  </si>
  <si>
    <t>ЛЭП - 0,4 кВ от ТП № 73 до ВРУ-0,4 кВ га-ражей гаражных площадок № 1,2, 5,  г. Топки</t>
  </si>
  <si>
    <t>3.297</t>
  </si>
  <si>
    <t>3.298</t>
  </si>
  <si>
    <t>16-ти квартирный ж.д, ул. Октябрьская, 8, пгт. Тисуль. Строительство КЛ0,4кВ-0,4км."</t>
  </si>
  <si>
    <t>3.299</t>
  </si>
  <si>
    <t>16-ти квартирный ж.д, ул. Кирзаводская, 9, пгт. Тисуль. Строительство КЛ0,4кВ-0,4км."</t>
  </si>
  <si>
    <t>3.300</t>
  </si>
  <si>
    <t>16-ти квартирный ж.д, ул. Комсомольская, 3, пгт. Тисуль.Строительство КЛ0,4кВ-0,4км."</t>
  </si>
  <si>
    <t>3.301</t>
  </si>
  <si>
    <t>16-ти квартирный ж.д, ул. Кирзаводская, 11, пгт. Тисуль. Строительство КЛ0,4кВ-0,4км."</t>
  </si>
  <si>
    <t>3.302</t>
  </si>
  <si>
    <t>Детский сад на 110 мест, ул. Комсомольская, 1, пгт. Тисуль. Строительство ВЛ10кВ-0,5км.КЛ0,4кВ-0,4км.КТП-400кВа</t>
  </si>
  <si>
    <t>3.303</t>
  </si>
  <si>
    <t>Жилой дом по ул.Трухницкого,4а.Строительство КЛ0,4кВ-0,4км."</t>
  </si>
  <si>
    <t>3.304</t>
  </si>
  <si>
    <t>16-ти квартирный ж.д, ул. Комсомольская, 3, пгт. Тисуль</t>
  </si>
  <si>
    <t>3.305</t>
  </si>
  <si>
    <t>ВЛ 0,4 от ТП 82 до ВРУ жилых домов по ул Северная</t>
  </si>
  <si>
    <t>3.306</t>
  </si>
  <si>
    <t>Жилой дом по ул. Октябрьская, 8 дог.№753/10 от 13.10.2010</t>
  </si>
  <si>
    <t>3.307</t>
  </si>
  <si>
    <t>ЛЭП от концевой опоры ВЛ-0,4кВ Ф-4 ТП № К-37 до ВРУ-0,4кВ МОУ ДОД «Детская школа искусств № 23» по ул. 50 лет Октября, 8 в пгт. Тисуль</t>
  </si>
  <si>
    <t>3.308</t>
  </si>
  <si>
    <t>Монтаж дополнительного оборудования - ЛЭП-0,4кВ от ТП № К-2 по опорам ВЛ-0,4кВ до ВРУ МОУ ДОД   «Детская школа искусств № 23»    по ул. 50 лет Октября, 8 в пгт. Тисуль</t>
  </si>
  <si>
    <t>3.309</t>
  </si>
  <si>
    <t>ЛЭП-10кВ от опоры № 30 Ф-10-13-А до ТП № П-12 по ул. Стадионная пгт. Тисуль</t>
  </si>
  <si>
    <t>3.310</t>
  </si>
  <si>
    <t>ЛЭП-0,4кВ от ТП № К-31 до ВРУ-0,4кВ жилого дома по ул. Пушкина, 12А, пгт. Тисуль</t>
  </si>
  <si>
    <t>3.311</t>
  </si>
  <si>
    <t>ЛЭП-0,4 кВ от ТП К-81, 1х630 кВА до ВРУ-0,4 кВ жилого дома по до ВРУ-0,4 кВ здания детского сада по ул. Трухницкого, 4А пгт. Тисуль</t>
  </si>
  <si>
    <t>3.312</t>
  </si>
  <si>
    <t>Трансформаторная подстанция № К-85 (ТП № К-85) в пгт. Тисуль</t>
  </si>
  <si>
    <t>3.313</t>
  </si>
  <si>
    <t>КЛЭП-0,4кВ от ТП № К-81 до ВРУ-0,4кВ жилого дома по ул. Ленина, 65, пгт. Тисуль</t>
  </si>
  <si>
    <t>3.314</t>
  </si>
  <si>
    <t>ЛЭП-0,4кВ от ВЛИ-0,4 кВ ТП № Н-20 до ВРУ-0,4 кВ торгового комплекса, ул. Ленина, 52, пгт. Тисуль</t>
  </si>
  <si>
    <t>3.315</t>
  </si>
  <si>
    <t>3.316</t>
  </si>
  <si>
    <t>36-ти квартирный жилой дом,ул.Советская,19 п.г.т.Тяжинский. Строительство КЛ0,4кВ-0,4км."</t>
  </si>
  <si>
    <t>3.317</t>
  </si>
  <si>
    <t>Детский сад,ул.Октябрьская,11 п.г.т.Тяжинский. Строительство КЛ0,4кВ-0,4км."</t>
  </si>
  <si>
    <t>3.318</t>
  </si>
  <si>
    <t>10-кв жилой дом, ул. Школьная, 2 А. Строительство КЛ0,4кВ-0,4км."</t>
  </si>
  <si>
    <t>3.319</t>
  </si>
  <si>
    <t>Малоэтажная застройка, 6-й микрорайон, пгт. Тяжинский.Строительство ВЛ10кВ-1км.КЛ0,4кВ-2км.КТП-630кВа</t>
  </si>
  <si>
    <t>3.320</t>
  </si>
  <si>
    <t>«Сооружение линейное электротехническое: линия электропередач 0,4 кВ (ЛЭП-0,4 кВ) от ТП № 205 до ВРУ-0,4 кВ районного дома культуры «Юбилейный» по ул.Ленина, 21  в пгт.Тяжинский»</t>
  </si>
  <si>
    <t>3.321</t>
  </si>
  <si>
    <t>«Сооружение линейное электротехническое: линия электропередач 0,4 кВ (ЛЭП-0,4 кВ) от ТП № 4 до ВРУ-0,4 кВ районного дома культуры «Юбилейный» по ул.Ленина, 21  в пгт.Тяжинский»</t>
  </si>
  <si>
    <t>3.322</t>
  </si>
  <si>
    <t>ЛЭП-0,4кВ от ТП №5 до ВРУ-0,4кВ нежилого помещения по ул.Ленина 48, пгт. Тяжин</t>
  </si>
  <si>
    <t>3.323</t>
  </si>
  <si>
    <t>Сооружение линейное электротехническое: кабельная линия электропередач 0,4кВ (КЛЭП-0,4кВ) от КТП № 107/160кВа до ВРУ-0,4кВ жилого дома  в пгт. Итатский, ул. Советская, 184"</t>
  </si>
  <si>
    <t>3.324</t>
  </si>
  <si>
    <t xml:space="preserve"> Сооружение линейное электротехническое линия электропередач 0,4кВ (ЛЭП-0,4кВ от ТП № 211 до ВРУ-0,4 кВ здания жилого дома по ул.Школьная, 2а, пгт.Тяжинский</t>
  </si>
  <si>
    <t>3.325</t>
  </si>
  <si>
    <t>Сооружение электротехническое трансформаторная подстанция ТП № 26. Водозабор</t>
  </si>
  <si>
    <t>3.326</t>
  </si>
  <si>
    <t>Сооружение линейное электротехническое: воздушно-кабельная линия электропередач 0,4кВ (ВЛИ-0,4кВ) от оп. №7 ф-3 ТП №9 до ВРУ-0,4кВ жилого дома по ул. Комунистическая, 5а в пгт.Тяжинский"</t>
  </si>
  <si>
    <t>3.327</t>
  </si>
  <si>
    <t>3.328</t>
  </si>
  <si>
    <t>24-х кв.жилой дом ул.Артема,13Строительство ВЛ10кВ-0,5км.КЛ0,4кВ-0,4км.КТП-160кВа</t>
  </si>
  <si>
    <t>3.329</t>
  </si>
  <si>
    <t>24-х кв.жилой дом ул.Нестерова,26.Строительство КЛ0,4кВ-0,4км."</t>
  </si>
  <si>
    <t>3.330</t>
  </si>
  <si>
    <t>24-х кв.жилой дом ул.Центральная,22 Строительство ВЛ10кВ-0,5км.КЛ0,4кВ-0,4км..г.т.Темиртау</t>
  </si>
  <si>
    <t>3.331</t>
  </si>
  <si>
    <t>Участковая больница по ул.Кобалевского,4 п.МундыбашСтроительство ВЛ10кВ-1км.КЛ0,4кВ-0,4км.КТП-630кВа</t>
  </si>
  <si>
    <t>3.332</t>
  </si>
  <si>
    <t>24-х кв.жилой дом по ул.Нестерова,26. Строительство КЛ0,4кВ-0,4км."</t>
  </si>
  <si>
    <t>3.333</t>
  </si>
  <si>
    <t>109 кв.жилой дом по ул.Дзержинского,21Строительство ВЛ10кВ-0,1км.КЛ0,4кВ-0,4км.</t>
  </si>
  <si>
    <t>3.334</t>
  </si>
  <si>
    <t>9-ти этажный жилой дом в районе "золотого моста" по ул.Ленина в г.Таштагол. Строительство ВЛ10кВ-0,5км.КЛ0,4кВ-0,4км.КТП-630кВа</t>
  </si>
  <si>
    <t>3.335</t>
  </si>
  <si>
    <t>4 жилых 9-ти этажных дома по ул.Ленина в г.Таштагол. Строительство ВЛ10кВ-2км.КЛ0,4кВ-2км.КТП-630кВа-3шт</t>
  </si>
  <si>
    <t>3.336</t>
  </si>
  <si>
    <t>Малоэтажная застройка (14 домов) по ул.Заречная в г.Таштагол. Строительство ВЛ10кВ-0,5км..КТП-400кВа</t>
  </si>
  <si>
    <t>3.337</t>
  </si>
  <si>
    <t>Малоэтажная застройка (80 домов) по ул.Таежная в п.г.т.ШерегешСтроительство ВЛ10кВ-1км..КТП-630кВа-2шт</t>
  </si>
  <si>
    <t>3.338</t>
  </si>
  <si>
    <t>Коттеджная застройка по ул.Дзержинского (19 коттеджей) в п.г.т.ШерегешСтроительство КЛ0,4кВ-1км."</t>
  </si>
  <si>
    <t>3.339</t>
  </si>
  <si>
    <t>Малоэтажная застройка (16 коттеджей) по ул.Заречная и ул.Юбилейная в п.г.т. Шерегеш. Строительство ВЛ10кВ-0,5км.КТП-400кВа</t>
  </si>
  <si>
    <t>3.340</t>
  </si>
  <si>
    <t>Малоэтажная застройка (18 домов) по ул.Водозаборная в г.Таштагол. Строительство ВЛ10кВ-0,5км.КТП-400кВа</t>
  </si>
  <si>
    <t>3.341</t>
  </si>
  <si>
    <t>Девять 4-х кв.жилых домов по ул.Кислородная в г.ТаштаголСтроительство ВЛ10кВ-0,5км.КЛ0,4кВ-0,4км.КТП-160кВа</t>
  </si>
  <si>
    <t>3.342</t>
  </si>
  <si>
    <t>Микрорайон "Солнечный"Строительство ВЛ10кВ-1,7км.КЛ0,4кВ-0,4км.КТП-400кВа</t>
  </si>
  <si>
    <t>3.343</t>
  </si>
  <si>
    <t>45 индивидуальных жилых домов, ул. Чехова, Атинская, Петровского. Строительство ВЛ10кВ-0,4км.ВЛИ 0,4кВ-0,4км.КТП-160кВа</t>
  </si>
  <si>
    <t>3.344</t>
  </si>
  <si>
    <t>40 индивидуальных жилых домов, ул. Соборная Строительство ВЛ10кВ-0,4км.ВЛИ 0,4кВ-1км.КТП-160кВа</t>
  </si>
  <si>
    <t>3.345</t>
  </si>
  <si>
    <t>ТП 6/0,4кВ "Таежная" (ТП-"Таежная")</t>
  </si>
  <si>
    <t>3.346</t>
  </si>
  <si>
    <t>ЛЭП-0,4кВ от ТП-"Таежная" до ВРУ-0,4кВ жилых домов по ул.Таежная</t>
  </si>
  <si>
    <t>3.347</t>
  </si>
  <si>
    <t>ЛЭП-0,4 кВ от  РУ 0,4 кВ КТП-111 «Кислородная – 2»  до ВРУ-0,4 кВ жилых домов».</t>
  </si>
  <si>
    <t>3.348</t>
  </si>
  <si>
    <t>ВЛ-0,4кВ от ТП-"Таежная" до ВРУ-0,4кВ жилых домов по ул.Таежная 27</t>
  </si>
  <si>
    <t>3.349</t>
  </si>
  <si>
    <t>ЛЭП-0,4 кВ от РУ-0,4кВ ТП-321 до ВРУ-0,4кВ жилого дома по ул. Центральная 22</t>
  </si>
  <si>
    <t>3.350</t>
  </si>
  <si>
    <t>ЛЭП-6кВ Ф-6-7 "Д" (ПС 110/35/6 кВ "Темиртауская) до ТП-321</t>
  </si>
  <si>
    <t>3.351</t>
  </si>
  <si>
    <t>ЛЭП-6кВ от ВЛ-6кВ Ф-6-3 "Фильтровальная станция" до РУ-6кВ КТП №64 в Таштагол</t>
  </si>
  <si>
    <t>3.352</t>
  </si>
  <si>
    <t>КТП №64 в Таштагол</t>
  </si>
  <si>
    <t>3.353</t>
  </si>
  <si>
    <t>КЛЭП-0,4кВ от КТП №64 до ВРУ-0,4кВ по ул.Садовая 50а в г.Ташатгол</t>
  </si>
  <si>
    <t>3.354</t>
  </si>
  <si>
    <t>ЛЭП-0,4 кВ от РУ 0,4 кВ 2КТПН до ВРУ-0,4 кВ жилого дома" (ул.Токарева 4)</t>
  </si>
  <si>
    <t>3.355</t>
  </si>
  <si>
    <t>Трансформаторная подстанция 2КТПН №204,ул.Ленина, пгт Каз.</t>
  </si>
  <si>
    <t>3.356</t>
  </si>
  <si>
    <t>Реконструкция ВЛ-6кВ и КЛ-6кВ от ТП №9 в Таштагольском районе, пгт. Каз</t>
  </si>
  <si>
    <t>3.357</t>
  </si>
  <si>
    <t>ЛЭП-0,4кВ от РУ-0,4кВ ТП-417(27) до ВРУ-0,4кВ  жилого дома по ул.Кобалевского 3, п.Мундыбаш</t>
  </si>
  <si>
    <t>3.358</t>
  </si>
  <si>
    <t>ЛЭП-0,4кВ от РУ-0,4кВ ТП-418(28) до ВРУ-0,4кВ  жилого дома по ул.Кобалевского 3, п.Мундыбаш</t>
  </si>
  <si>
    <t>3.359</t>
  </si>
  <si>
    <t>ВЛИ-0,4кВ от ТП-7</t>
  </si>
  <si>
    <t>3.360</t>
  </si>
  <si>
    <t>ВЛ-0,4кВ от ТП-92 по ул. Логовая 7, г.Таштагол</t>
  </si>
  <si>
    <t>3.361</t>
  </si>
  <si>
    <t>ЛЭП-0,4 кВ от  РУ -0,4 кВ ТП-127 «7-й квартал» Ф-6-6 «7-й квартал»  (ПС 110/35/6 кВ «Шерегешская» до ВРУ-0,4 кВ жилых домов».</t>
  </si>
  <si>
    <t>3.362</t>
  </si>
  <si>
    <t>ЛЭП-0,4 кВ от ТП-135 "5 квартал" до магазина до ул. Дзержинского 7, п.г.т. Шерегеш, Таштагольского района</t>
  </si>
  <si>
    <t>3.363</t>
  </si>
  <si>
    <t>ЛЭП-0,4 кВ от КТП- 41 «Диспетчерская АТП» до ВРУ ж/дома, ул. Ленина 26 А в г. Таштагол</t>
  </si>
  <si>
    <t>3.364</t>
  </si>
  <si>
    <t>ЛЭП-0,4 кВ от ВЛ-0,4 кВ ТП- 27 «Ленина» до ВРУ ж/дома, ул. Ленина 26 А в г. Таштагол</t>
  </si>
  <si>
    <t>3.365</t>
  </si>
  <si>
    <t>КЛ-0,4 кВ от РУ-0,4кВ ТП-130 до ВРУ-0,4кВ торгового центра по ул. Дзержинского в пгт. Шерегеш</t>
  </si>
  <si>
    <t>3.366</t>
  </si>
  <si>
    <t>ТП-6/0,4 кВ "Гостиница Тельбес</t>
  </si>
  <si>
    <t>3.367</t>
  </si>
  <si>
    <t>ЛЭП-6 кВ от Ф-6-43 "Насосная" до ТП-6/0,4 кВ  "Гостиница Тельбес</t>
  </si>
  <si>
    <t>3.368</t>
  </si>
  <si>
    <t>ЛЭП-6 кВ от Ф-6-6 "Спорткомплекс" до ТП-6/0,4 кВ  "Гостиница Тельбес</t>
  </si>
  <si>
    <t>3.369</t>
  </si>
  <si>
    <t xml:space="preserve">ЛЭП-0,4 кВ от ТП-6/0,4 "Гостиница Тельбес"  до ВРУ гостиницы "Тельбес" в пгт. Шерегеш </t>
  </si>
  <si>
    <t>3.370</t>
  </si>
  <si>
    <t>ЛЭП-0,4 кВ от ТП-6/0,4 "Гостиница Тельбес"  до ВРУ гостиницы  по ул. Весенняя, 41 в пгт. Шерегеш</t>
  </si>
  <si>
    <t>3.371</t>
  </si>
  <si>
    <t>ЛЭП-0,4 кВ от ЛЭП-0,4 кВ МТП- 33 до ВРУ жилого дома по ул. Солнечная, 52 в г. Таштагол</t>
  </si>
  <si>
    <t>3.372</t>
  </si>
  <si>
    <t>ЛЭП-6 кВ от Ф 6-6 ПС 110/35/6 кВ «Шерегеш-1» до ТП «Кемпинг</t>
  </si>
  <si>
    <t>3.373</t>
  </si>
  <si>
    <t xml:space="preserve"> Трансформаторная подстанция «Кемпинг» (ТП «Кемпинг»)</t>
  </si>
  <si>
    <t>3.374</t>
  </si>
  <si>
    <t>Трансформаторная подстанция 6/0,4 кВ «1-й ключ» зона отдыха Мустаг (ТП 6/0,4 – «1-й ключ» зона отдыха  Мустаг)</t>
  </si>
  <si>
    <t>3.375</t>
  </si>
  <si>
    <t>ЛЭП-0,4 кВ от ТП «Кемпинг» до ресторана - пиццерия Фристайл - 3</t>
  </si>
  <si>
    <t>3.376</t>
  </si>
  <si>
    <t>ЛЭП-0,4 кВ от ЦРП-3 «Нижняя» до ресторана - пиццерия Фристайл - 3</t>
  </si>
  <si>
    <t>3.377</t>
  </si>
  <si>
    <t>ВКЛЭП-0,4 кВ от ВЛ-0,4 кВ МТП № 409 до ВРУ- 0,4кВ ул. Рабочая, 1, 2, и 3 в п.г.т. Мундыбаш</t>
  </si>
  <si>
    <t>3.378</t>
  </si>
  <si>
    <t>Трансформаторная подстанция "Центр Сноуборда" по ул. Скворцова а г. Таштагол</t>
  </si>
  <si>
    <t>3.379</t>
  </si>
  <si>
    <t>ЛЭП-0,4 кВ от РУ-0,4 кВ ТП-19 до ВРУ-0,4 кВ детского сада по ул. Ленина, 9 в г. Таштогол</t>
  </si>
  <si>
    <t>3.380</t>
  </si>
  <si>
    <t>ЛЭП-6 кВ от ТП №20 до ТП № 418 (28) пгт. Мундыбаш</t>
  </si>
  <si>
    <t>3.381</t>
  </si>
  <si>
    <t xml:space="preserve">ЛЭП-0,4 кВ от ТП № 417 (27) до ВРУ больницы пгт. Мундыбаш </t>
  </si>
  <si>
    <t>3.382</t>
  </si>
  <si>
    <t>ЛЭП-0,4 кВ от ТП № 418 (28) до ВРУ больницы пгт. Мундыбаш</t>
  </si>
  <si>
    <t>3.383</t>
  </si>
  <si>
    <t>3.384</t>
  </si>
  <si>
    <t>АЗС по ул.Шоссейная,Строительство ВЛ10кВ-0,5км.КТП-160кВа</t>
  </si>
  <si>
    <t>3.385</t>
  </si>
  <si>
    <t>Многофункциональный центр по ул.Московская,50Строительство .КЛ 0,4кВ-0,4км</t>
  </si>
  <si>
    <t>3.386</t>
  </si>
  <si>
    <t>Жилой дом 6.1/4 в 4-ом микрорайоне,50. Строительство .КЛ 0,4кВ-0,4кмКТП-630кВа,КЛ-10кВ-0,5км.</t>
  </si>
  <si>
    <t>3.387</t>
  </si>
  <si>
    <t xml:space="preserve">Реконструкция КЛ-0,4кВ от ВРУ-0,4кВ ж/д № 21 ул.Комс.до ВРУ ж/д №23 ул.Комсмольская </t>
  </si>
  <si>
    <t>3.388</t>
  </si>
  <si>
    <t>Жилой дом ул. Октябрьская уч. №1 дог. 190/02 от 12.10.09</t>
  </si>
  <si>
    <t>3.389</t>
  </si>
  <si>
    <t>КЛЭП от ТП-157 до ВРУ жилого дома по пер. Кузбасскому, 6а, 8 в г. Юрга</t>
  </si>
  <si>
    <t>3.390</t>
  </si>
  <si>
    <t>ЛЭП-0,23кВ от ЛЭП-0,4кВ от ТП-203 до ВРУ ж/д</t>
  </si>
  <si>
    <t>3.391</t>
  </si>
  <si>
    <t>Кабельная линия эл.передач 10кВ от РП-13 до ТП-84/1 по ул.Космическая,г.Юрга</t>
  </si>
  <si>
    <t>3.392</t>
  </si>
  <si>
    <t>ТП № 84/1 по ул.Космическая,г.Юрга</t>
  </si>
  <si>
    <t>3.393</t>
  </si>
  <si>
    <t>Трансформаторная подстанция № 174 (2КТП № 174) в г. Юрга</t>
  </si>
  <si>
    <t>3.394</t>
  </si>
  <si>
    <t>КЛЭП-0,4кВ от 2КТП № 174 до ВРУ-0,4кВ детского сада в 4-м микрорайоне г. Юрги</t>
  </si>
  <si>
    <t>3.395</t>
  </si>
  <si>
    <t>3.396</t>
  </si>
  <si>
    <t>Реконструкция ТП-171: - замена силового трансформатора 250 кВА на 400 кВА сч.20</t>
  </si>
  <si>
    <t>3.397</t>
  </si>
  <si>
    <t>Реконструкция ТП-146п: - замена силового трансформатора 400 кВА на 630 кВА</t>
  </si>
  <si>
    <t>3.398</t>
  </si>
  <si>
    <t>«Сооружение линейное электротехническое: воздушная линия электропередачи 10 кВ,  (ЛЭП-10кВ от опоры №81 ЛЭП-10кВ Ф-10-6-С до МТП №Ч-186п ул. Губернаторская, пгт. Верх-Чебула</t>
  </si>
  <si>
    <t>3.399</t>
  </si>
  <si>
    <t>«Сооружение линейное электротехническое: воздушная линия электропередачи 0,4 кВ (ЛЭП-0,4кВ от МТП№ Ч-186п до ВРУ жилых домов), ул. Губернаторская, пгт. Верх-Чебула</t>
  </si>
  <si>
    <t>3.400</t>
  </si>
  <si>
    <t>ВЛЭП-0,4 кВ по существующим опорам от ТП № 403 до ВРУ-0,4 кВ жилого дома по ул. Воронова, 10а, поселок 1-й, Чебулинского района</t>
  </si>
  <si>
    <t>3.401</t>
  </si>
  <si>
    <t>«Сооружение электротехническое: мачтовая трансформаторная подстанция (МТП-10/0,4 кВ, 1х160 кВА), ул. Губернаторская, пгт. Верх-Чебула»</t>
  </si>
  <si>
    <t>3.402</t>
  </si>
  <si>
    <t>3.403</t>
  </si>
  <si>
    <t>30-ти квартирный жилой дом, ул. Ленинская, 2В. Строительство ВЛ10кВ-0,2км.КЛ 0,4кВ-0,4км.</t>
  </si>
  <si>
    <t>3.404</t>
  </si>
  <si>
    <t>Филиал" Энергосеть р.п.ЯЯ"</t>
  </si>
  <si>
    <t>3.405</t>
  </si>
  <si>
    <t>Пять 24-х квартирных жилых домов по ул.Восточная.Строительство ВЛ10кВ-1км.КЛ 0,4кВ-2км.КТП-160кВа</t>
  </si>
  <si>
    <t>3.406</t>
  </si>
  <si>
    <t>Сооружение электротехническое : трансформаторная подстанция ТП2А ,ЛЭП 0,4,6 кВ. ул. Ленинградская Детсад "Кораблик"</t>
  </si>
  <si>
    <t>3.407</t>
  </si>
  <si>
    <t>Сооружение электротехническое : ЛЭП-0,4 от ТП 12. ул. Западная 74 придорожный комплекс Жилой комплекс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</si>
</sst>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_-* #,##0.0_р_._-;\-* #,##0.0_р_._-;_-* &quot;-&quot;?_р_._-;_-@_-"/>
    <numFmt numFmtId="167" formatCode="0.00000"/>
  </numFmts>
  <fonts count="12">
    <font>
      <sz val="12"/>
      <name val="Times New Roman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9" fontId="1" fillId="0" borderId="5" xfId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5" xfId="2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165" fontId="1" fillId="0" borderId="5" xfId="3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2" applyFont="1" applyFill="1" applyBorder="1" applyAlignment="1">
      <alignment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5" fontId="1" fillId="0" borderId="5" xfId="4" applyNumberFormat="1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5" applyFont="1" applyFill="1" applyBorder="1" applyAlignment="1">
      <alignment horizontal="left" vertical="center" wrapText="1"/>
    </xf>
    <xf numFmtId="165" fontId="1" fillId="0" borderId="5" xfId="5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5" xfId="6" applyFont="1" applyFill="1" applyBorder="1" applyAlignment="1">
      <alignment horizontal="left" vertical="center" wrapText="1"/>
    </xf>
    <xf numFmtId="0" fontId="5" fillId="0" borderId="5" xfId="6" applyFont="1" applyFill="1" applyBorder="1" applyAlignment="1">
      <alignment horizontal="left" vertical="center" wrapText="1"/>
    </xf>
    <xf numFmtId="165" fontId="1" fillId="0" borderId="5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left" vertical="center" wrapText="1" indent="1"/>
    </xf>
    <xf numFmtId="164" fontId="1" fillId="0" borderId="5" xfId="6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wrapText="1"/>
    </xf>
    <xf numFmtId="167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justify" vertical="center" wrapText="1"/>
    </xf>
    <xf numFmtId="165" fontId="1" fillId="0" borderId="5" xfId="0" applyNumberFormat="1" applyFont="1" applyFill="1" applyBorder="1" applyAlignment="1">
      <alignment horizontal="justify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6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8" xfId="6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8" xfId="2" applyNumberFormat="1" applyFont="1" applyFill="1" applyBorder="1" applyAlignment="1">
      <alignment horizontal="center" vertical="center" wrapText="1"/>
    </xf>
    <xf numFmtId="164" fontId="1" fillId="0" borderId="8" xfId="2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9" fontId="1" fillId="0" borderId="8" xfId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4">
    <cellStyle name="Обычный" xfId="0" builtinId="0"/>
    <cellStyle name="Обычный 10" xfId="7"/>
    <cellStyle name="Обычный 12" xfId="5"/>
    <cellStyle name="Обычный 2" xfId="8"/>
    <cellStyle name="Обычный 21" xfId="9"/>
    <cellStyle name="Обычный 22" xfId="10"/>
    <cellStyle name="Обычный 23" xfId="11"/>
    <cellStyle name="Обычный 24" xfId="12"/>
    <cellStyle name="Обычный 25" xfId="13"/>
    <cellStyle name="Обычный 26" xfId="14"/>
    <cellStyle name="Обычный 27" xfId="15"/>
    <cellStyle name="Обычный 28" xfId="16"/>
    <cellStyle name="Обычный 29" xfId="17"/>
    <cellStyle name="Обычный 3" xfId="18"/>
    <cellStyle name="Обычный 30" xfId="19"/>
    <cellStyle name="Обычный 31" xfId="20"/>
    <cellStyle name="Обычный 32" xfId="21"/>
    <cellStyle name="Обычный 34" xfId="22"/>
    <cellStyle name="Обычный 5" xfId="2"/>
    <cellStyle name="Обычный 5 2" xfId="6"/>
    <cellStyle name="Обычный 6" xfId="4"/>
    <cellStyle name="Обычный 9" xfId="3"/>
    <cellStyle name="Процентный" xfId="1" builtinId="5"/>
    <cellStyle name="Процентный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\&#1054;&#1073;&#1097;&#1080;&#1077;%20&#1076;&#1086;&#1082;&#1091;&#1084;&#1077;&#1085;&#1090;&#1099;\&#1054;&#1056;&#1055;\15.&#1043;&#1048;&#1056;\3%20&#1040;&#1085;&#1090;&#1086;&#1085;&#1086;&#1074;\&#1086;&#1090;&#1095;&#1077;&#1090;&#1099;%202006-2011\&#1073;&#1091;&#1093;&#1075;.%202011&#1075;.%2001.03.2012\&#1054;&#1089;&#1085;&#1086;&#1074;&#1085;&#1099;&#1077;%20&#1079;&#1072;%202011%20&#1089;%20&#1053;&#1044;&#105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 А-С"/>
      <sheetName val="ОС ГО"/>
      <sheetName val="ОС Белово"/>
      <sheetName val="ОС Бел"/>
      <sheetName val="ОС Кем"/>
      <sheetName val="ОС Кис"/>
      <sheetName val="ОС Кр"/>
      <sheetName val="Гур"/>
      <sheetName val="ОС Калт"/>
      <sheetName val="ОС Мар"/>
      <sheetName val="ОСПол"/>
      <sheetName val="ОС Прок"/>
      <sheetName val="ОС Пром"/>
      <sheetName val="ОС Тис"/>
      <sheetName val="ОС Осин"/>
      <sheetName val="ОС Иж"/>
      <sheetName val="ОС Яя"/>
      <sheetName val="ОС Яш"/>
      <sheetName val="ОС Чебула"/>
      <sheetName val="Юрга"/>
      <sheetName val="Тайга"/>
      <sheetName val="Топки"/>
      <sheetName val="ОС Таш"/>
      <sheetName val="ОС Тяж"/>
      <sheetName val="Свод1"/>
    </sheetNames>
    <sheetDataSet>
      <sheetData sheetId="0"/>
      <sheetData sheetId="1"/>
      <sheetData sheetId="2"/>
      <sheetData sheetId="3"/>
      <sheetData sheetId="4"/>
      <sheetData sheetId="5">
        <row r="20">
          <cell r="B20" t="str">
            <v>Ворота секционные AIutech Ш/В 3720*4220 мм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8"/>
  <sheetViews>
    <sheetView tabSelected="1" view="pageBreakPreview" topLeftCell="C934" zoomScaleNormal="85" zoomScaleSheetLayoutView="70" workbookViewId="0">
      <selection activeCell="J11" sqref="J11"/>
    </sheetView>
  </sheetViews>
  <sheetFormatPr defaultColWidth="9" defaultRowHeight="15.6"/>
  <cols>
    <col min="1" max="1" width="7.09765625" style="1" customWidth="1"/>
    <col min="2" max="2" width="42.69921875" style="1" customWidth="1"/>
    <col min="3" max="3" width="13.3984375" style="1" customWidth="1"/>
    <col min="4" max="5" width="12.5" style="1" customWidth="1"/>
    <col min="6" max="6" width="18.59765625" style="1" customWidth="1"/>
    <col min="7" max="7" width="16.8984375" style="1" customWidth="1"/>
    <col min="8" max="8" width="14.3984375" style="1" customWidth="1"/>
    <col min="9" max="9" width="12.19921875" style="1" customWidth="1"/>
    <col min="10" max="10" width="10.09765625" style="1" customWidth="1"/>
    <col min="11" max="12" width="14.3984375" style="1" customWidth="1"/>
    <col min="13" max="13" width="21.59765625" style="1" customWidth="1"/>
    <col min="14" max="16384" width="9" style="1"/>
  </cols>
  <sheetData>
    <row r="2" spans="1:14" ht="15.75" customHeight="1">
      <c r="L2" s="87"/>
      <c r="M2" s="87"/>
    </row>
    <row r="4" spans="1:14" ht="23.2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26.25" customHeight="1">
      <c r="K5" s="84"/>
      <c r="L5" s="84"/>
      <c r="M5" s="84"/>
    </row>
    <row r="6" spans="1:14" ht="16.2" thickBot="1"/>
    <row r="7" spans="1:14" ht="15.75" customHeight="1">
      <c r="A7" s="85" t="s">
        <v>1</v>
      </c>
      <c r="B7" s="80" t="s">
        <v>2</v>
      </c>
      <c r="C7" s="80" t="s">
        <v>3</v>
      </c>
      <c r="D7" s="80" t="s">
        <v>4</v>
      </c>
      <c r="E7" s="80"/>
      <c r="F7" s="80" t="s">
        <v>5</v>
      </c>
      <c r="G7" s="80" t="s">
        <v>6</v>
      </c>
      <c r="H7" s="80" t="s">
        <v>7</v>
      </c>
      <c r="I7" s="80" t="s">
        <v>8</v>
      </c>
      <c r="J7" s="80"/>
      <c r="K7" s="80"/>
      <c r="L7" s="80"/>
      <c r="M7" s="82" t="s">
        <v>9</v>
      </c>
    </row>
    <row r="8" spans="1:14" ht="31.5" customHeight="1">
      <c r="A8" s="86"/>
      <c r="B8" s="81"/>
      <c r="C8" s="81"/>
      <c r="D8" s="81" t="s">
        <v>10</v>
      </c>
      <c r="E8" s="81"/>
      <c r="F8" s="81"/>
      <c r="G8" s="81"/>
      <c r="H8" s="81"/>
      <c r="I8" s="81" t="s">
        <v>11</v>
      </c>
      <c r="J8" s="81" t="s">
        <v>12</v>
      </c>
      <c r="K8" s="81" t="s">
        <v>13</v>
      </c>
      <c r="L8" s="81"/>
      <c r="M8" s="83"/>
    </row>
    <row r="9" spans="1:14" ht="81.75" customHeight="1">
      <c r="A9" s="86"/>
      <c r="B9" s="81"/>
      <c r="C9" s="81"/>
      <c r="D9" s="3" t="s">
        <v>14</v>
      </c>
      <c r="E9" s="3" t="s">
        <v>15</v>
      </c>
      <c r="F9" s="81"/>
      <c r="G9" s="81"/>
      <c r="H9" s="81"/>
      <c r="I9" s="81"/>
      <c r="J9" s="81"/>
      <c r="K9" s="3" t="s">
        <v>16</v>
      </c>
      <c r="L9" s="3" t="s">
        <v>17</v>
      </c>
      <c r="M9" s="83"/>
    </row>
    <row r="10" spans="1:14" ht="23.25" customHeight="1">
      <c r="A10" s="4"/>
      <c r="B10" s="3" t="s">
        <v>18</v>
      </c>
      <c r="C10" s="5"/>
      <c r="D10" s="6">
        <v>667.95835497439884</v>
      </c>
      <c r="E10" s="6">
        <v>559.91601182219995</v>
      </c>
      <c r="F10" s="7">
        <f>E10</f>
        <v>559.91601182219995</v>
      </c>
      <c r="G10" s="7">
        <f>G11+G12</f>
        <v>504.73688101739981</v>
      </c>
      <c r="H10" s="8"/>
      <c r="I10" s="5">
        <f>E10-D10</f>
        <v>-108.0423431521989</v>
      </c>
      <c r="J10" s="9">
        <f>E10/D10-100%</f>
        <v>-0.16175011862279931</v>
      </c>
      <c r="K10" s="10">
        <f>K11+K12</f>
        <v>-111.91244543060006</v>
      </c>
      <c r="L10" s="10">
        <f>L11+L12</f>
        <v>3.8704854240002713</v>
      </c>
      <c r="M10" s="11"/>
    </row>
    <row r="11" spans="1:14" ht="39.75" customHeight="1">
      <c r="A11" s="4"/>
      <c r="B11" s="3" t="s">
        <v>19</v>
      </c>
      <c r="C11" s="5"/>
      <c r="D11" s="6">
        <v>198.14206000000004</v>
      </c>
      <c r="E11" s="6">
        <v>83.326160581799996</v>
      </c>
      <c r="F11" s="7">
        <f t="shared" ref="F11:F74" si="0">E11</f>
        <v>83.326160581799996</v>
      </c>
      <c r="G11" s="7">
        <f>G529</f>
        <v>83.326160581799982</v>
      </c>
      <c r="H11" s="8"/>
      <c r="I11" s="5">
        <f t="shared" ref="I11:I74" si="1">E11-D11</f>
        <v>-114.81589941820005</v>
      </c>
      <c r="J11" s="9">
        <f t="shared" ref="J11:J74" si="2">E11/D11-100%</f>
        <v>-0.57946253015740334</v>
      </c>
      <c r="K11" s="10">
        <f>SUM(K530:K936)</f>
        <v>-114.81589941820006</v>
      </c>
      <c r="L11" s="12">
        <f>SUM(L530:L936)</f>
        <v>0</v>
      </c>
      <c r="M11" s="13" t="s">
        <v>20</v>
      </c>
    </row>
    <row r="12" spans="1:14">
      <c r="A12" s="14"/>
      <c r="B12" s="3" t="s">
        <v>21</v>
      </c>
      <c r="C12" s="5"/>
      <c r="D12" s="6">
        <v>469.81629497439877</v>
      </c>
      <c r="E12" s="6">
        <v>476.58985124040021</v>
      </c>
      <c r="F12" s="7">
        <f t="shared" si="0"/>
        <v>476.58985124040021</v>
      </c>
      <c r="G12" s="7">
        <f>SUM(G13:G528)</f>
        <v>421.41072043559984</v>
      </c>
      <c r="H12" s="8"/>
      <c r="I12" s="5">
        <f t="shared" si="1"/>
        <v>6.7735562660014352</v>
      </c>
      <c r="J12" s="9">
        <f t="shared" si="2"/>
        <v>1.4417457075154294E-2</v>
      </c>
      <c r="K12" s="10">
        <f>SUM(K13:K528)</f>
        <v>2.9034539875999994</v>
      </c>
      <c r="L12" s="10">
        <f>SUM(L13:L528)</f>
        <v>3.8704854240002713</v>
      </c>
      <c r="M12" s="15"/>
    </row>
    <row r="13" spans="1:14">
      <c r="A13" s="14" t="s">
        <v>22</v>
      </c>
      <c r="B13" s="12" t="s">
        <v>23</v>
      </c>
      <c r="C13" s="12"/>
      <c r="D13" s="10"/>
      <c r="E13" s="6"/>
      <c r="F13" s="7"/>
      <c r="G13" s="8"/>
      <c r="H13" s="16"/>
      <c r="I13" s="5"/>
      <c r="J13" s="9"/>
      <c r="K13" s="12"/>
      <c r="L13" s="12"/>
      <c r="M13" s="11"/>
    </row>
    <row r="14" spans="1:14" s="2" customFormat="1">
      <c r="A14" s="17" t="s">
        <v>24</v>
      </c>
      <c r="B14" s="3" t="s">
        <v>25</v>
      </c>
      <c r="C14" s="3"/>
      <c r="D14" s="6"/>
      <c r="E14" s="6"/>
      <c r="F14" s="7"/>
      <c r="G14" s="8"/>
      <c r="H14" s="8"/>
      <c r="I14" s="5"/>
      <c r="J14" s="9"/>
      <c r="K14" s="3"/>
      <c r="L14" s="3"/>
      <c r="M14" s="18"/>
    </row>
    <row r="15" spans="1:14">
      <c r="A15" s="17" t="s">
        <v>26</v>
      </c>
      <c r="B15" s="19" t="s">
        <v>27</v>
      </c>
      <c r="C15" s="12"/>
      <c r="D15" s="7">
        <v>0.48899999999999999</v>
      </c>
      <c r="E15" s="10">
        <v>0.48871664100000023</v>
      </c>
      <c r="F15" s="7">
        <f t="shared" si="0"/>
        <v>0.48871664100000023</v>
      </c>
      <c r="G15" s="7">
        <f>E15</f>
        <v>0.48871664100000023</v>
      </c>
      <c r="H15" s="16"/>
      <c r="I15" s="5">
        <f t="shared" si="1"/>
        <v>-2.83358999999761E-4</v>
      </c>
      <c r="J15" s="9">
        <f t="shared" si="2"/>
        <v>-5.7946625766824855E-4</v>
      </c>
      <c r="K15" s="12"/>
      <c r="L15" s="12"/>
      <c r="M15" s="11"/>
    </row>
    <row r="16" spans="1:14" ht="31.2">
      <c r="A16" s="17" t="s">
        <v>28</v>
      </c>
      <c r="B16" s="19" t="s">
        <v>29</v>
      </c>
      <c r="C16" s="12"/>
      <c r="D16" s="7">
        <v>12.048</v>
      </c>
      <c r="E16" s="10">
        <v>4.0911</v>
      </c>
      <c r="F16" s="7">
        <f t="shared" si="0"/>
        <v>4.0911</v>
      </c>
      <c r="G16" s="7">
        <f t="shared" ref="G16:G79" si="3">E16</f>
        <v>4.0911</v>
      </c>
      <c r="H16" s="16"/>
      <c r="I16" s="5">
        <f t="shared" si="1"/>
        <v>-7.9569000000000001</v>
      </c>
      <c r="J16" s="9">
        <f t="shared" si="2"/>
        <v>-0.660433266932271</v>
      </c>
      <c r="K16" s="12"/>
      <c r="L16" s="5">
        <f>I16</f>
        <v>-7.9569000000000001</v>
      </c>
      <c r="M16" s="11"/>
      <c r="N16" s="20"/>
    </row>
    <row r="17" spans="1:14" ht="31.2">
      <c r="A17" s="17" t="s">
        <v>30</v>
      </c>
      <c r="B17" s="19" t="s">
        <v>31</v>
      </c>
      <c r="C17" s="12"/>
      <c r="D17" s="7">
        <v>1.038</v>
      </c>
      <c r="E17" s="10">
        <v>0.98799999999999999</v>
      </c>
      <c r="F17" s="7">
        <f t="shared" si="0"/>
        <v>0.98799999999999999</v>
      </c>
      <c r="G17" s="7">
        <f t="shared" si="3"/>
        <v>0.98799999999999999</v>
      </c>
      <c r="H17" s="16"/>
      <c r="I17" s="5">
        <f t="shared" si="1"/>
        <v>-5.0000000000000044E-2</v>
      </c>
      <c r="J17" s="9">
        <f t="shared" si="2"/>
        <v>-4.8169556840077066E-2</v>
      </c>
      <c r="K17" s="12"/>
      <c r="L17" s="5">
        <f t="shared" ref="L17:L80" si="4">I17</f>
        <v>-5.0000000000000044E-2</v>
      </c>
      <c r="M17" s="11"/>
      <c r="N17" s="20"/>
    </row>
    <row r="18" spans="1:14" ht="31.2">
      <c r="A18" s="17" t="s">
        <v>32</v>
      </c>
      <c r="B18" s="19" t="s">
        <v>33</v>
      </c>
      <c r="C18" s="12"/>
      <c r="D18" s="7">
        <v>68.527000000000001</v>
      </c>
      <c r="E18" s="10">
        <v>63.622899999999994</v>
      </c>
      <c r="F18" s="7">
        <f t="shared" si="0"/>
        <v>63.622899999999994</v>
      </c>
      <c r="G18" s="7">
        <f t="shared" si="3"/>
        <v>63.622899999999994</v>
      </c>
      <c r="H18" s="16"/>
      <c r="I18" s="5">
        <f t="shared" si="1"/>
        <v>-4.9041000000000068</v>
      </c>
      <c r="J18" s="9">
        <f t="shared" si="2"/>
        <v>-7.1564492827644655E-2</v>
      </c>
      <c r="K18" s="12"/>
      <c r="L18" s="5">
        <f t="shared" si="4"/>
        <v>-4.9041000000000068</v>
      </c>
      <c r="M18" s="13"/>
      <c r="N18" s="20"/>
    </row>
    <row r="19" spans="1:14" ht="62.4">
      <c r="A19" s="17" t="s">
        <v>34</v>
      </c>
      <c r="B19" s="21" t="s">
        <v>35</v>
      </c>
      <c r="C19" s="12"/>
      <c r="D19" s="7">
        <v>112.77</v>
      </c>
      <c r="E19" s="10">
        <v>144.12517800000001</v>
      </c>
      <c r="F19" s="7">
        <f t="shared" si="0"/>
        <v>144.12517800000001</v>
      </c>
      <c r="G19" s="7">
        <f t="shared" si="3"/>
        <v>144.12517800000001</v>
      </c>
      <c r="H19" s="16"/>
      <c r="I19" s="5">
        <f t="shared" si="1"/>
        <v>31.355178000000009</v>
      </c>
      <c r="J19" s="9">
        <f t="shared" si="2"/>
        <v>0.27804538441074755</v>
      </c>
      <c r="K19" s="12"/>
      <c r="L19" s="5">
        <f t="shared" si="4"/>
        <v>31.355178000000009</v>
      </c>
      <c r="M19" s="11"/>
      <c r="N19" s="20"/>
    </row>
    <row r="20" spans="1:14" ht="31.2">
      <c r="A20" s="17" t="s">
        <v>36</v>
      </c>
      <c r="B20" s="21" t="s">
        <v>37</v>
      </c>
      <c r="C20" s="12"/>
      <c r="D20" s="7">
        <v>2.91</v>
      </c>
      <c r="E20" s="10">
        <v>1.9681</v>
      </c>
      <c r="F20" s="7">
        <f t="shared" si="0"/>
        <v>1.9681</v>
      </c>
      <c r="G20" s="7">
        <f t="shared" si="3"/>
        <v>1.9681</v>
      </c>
      <c r="H20" s="16"/>
      <c r="I20" s="5">
        <f t="shared" si="1"/>
        <v>-0.94190000000000018</v>
      </c>
      <c r="J20" s="9">
        <f t="shared" si="2"/>
        <v>-0.32367697594501721</v>
      </c>
      <c r="K20" s="12"/>
      <c r="L20" s="5">
        <f t="shared" si="4"/>
        <v>-0.94190000000000018</v>
      </c>
      <c r="M20" s="11"/>
      <c r="N20" s="20"/>
    </row>
    <row r="21" spans="1:14" s="2" customFormat="1">
      <c r="A21" s="17" t="s">
        <v>38</v>
      </c>
      <c r="B21" s="22" t="s">
        <v>39</v>
      </c>
      <c r="C21" s="3"/>
      <c r="D21" s="6"/>
      <c r="E21" s="6"/>
      <c r="F21" s="7"/>
      <c r="G21" s="7">
        <f t="shared" si="3"/>
        <v>0</v>
      </c>
      <c r="H21" s="8"/>
      <c r="I21" s="5"/>
      <c r="J21" s="9"/>
      <c r="K21" s="3"/>
      <c r="L21" s="5"/>
      <c r="M21" s="18"/>
      <c r="N21" s="20"/>
    </row>
    <row r="22" spans="1:14" ht="31.2">
      <c r="A22" s="17" t="s">
        <v>40</v>
      </c>
      <c r="B22" s="19" t="s">
        <v>31</v>
      </c>
      <c r="C22" s="12"/>
      <c r="D22" s="7">
        <v>0.39200000000000002</v>
      </c>
      <c r="E22" s="10">
        <v>0.39241664100000023</v>
      </c>
      <c r="F22" s="7">
        <f t="shared" si="0"/>
        <v>0.39241664100000023</v>
      </c>
      <c r="G22" s="7">
        <f t="shared" si="3"/>
        <v>0.39241664100000023</v>
      </c>
      <c r="H22" s="16"/>
      <c r="I22" s="5">
        <f t="shared" si="1"/>
        <v>4.1664100000021742E-4</v>
      </c>
      <c r="J22" s="9">
        <f t="shared" si="2"/>
        <v>1.0628596938782042E-3</v>
      </c>
      <c r="K22" s="12"/>
      <c r="L22" s="5">
        <f t="shared" si="4"/>
        <v>4.1664100000021742E-4</v>
      </c>
      <c r="M22" s="11"/>
      <c r="N22" s="20"/>
    </row>
    <row r="23" spans="1:14">
      <c r="A23" s="17" t="s">
        <v>41</v>
      </c>
      <c r="B23" s="19" t="s">
        <v>42</v>
      </c>
      <c r="C23" s="12"/>
      <c r="D23" s="10">
        <v>0.185</v>
      </c>
      <c r="E23" s="10">
        <v>0.18492</v>
      </c>
      <c r="F23" s="7">
        <f t="shared" si="0"/>
        <v>0.18492</v>
      </c>
      <c r="G23" s="7">
        <f t="shared" si="3"/>
        <v>0.18492</v>
      </c>
      <c r="H23" s="16"/>
      <c r="I23" s="5">
        <f t="shared" si="1"/>
        <v>-7.999999999999674E-5</v>
      </c>
      <c r="J23" s="9">
        <f t="shared" si="2"/>
        <v>-4.3243243243240581E-4</v>
      </c>
      <c r="K23" s="12"/>
      <c r="L23" s="5">
        <f t="shared" si="4"/>
        <v>-7.999999999999674E-5</v>
      </c>
      <c r="M23" s="13"/>
      <c r="N23" s="20"/>
    </row>
    <row r="24" spans="1:14" ht="31.2">
      <c r="A24" s="17" t="s">
        <v>43</v>
      </c>
      <c r="B24" s="19" t="s">
        <v>44</v>
      </c>
      <c r="C24" s="12"/>
      <c r="D24" s="7">
        <v>0.06</v>
      </c>
      <c r="E24" s="10">
        <v>0</v>
      </c>
      <c r="F24" s="7">
        <f t="shared" si="0"/>
        <v>0</v>
      </c>
      <c r="G24" s="7">
        <f t="shared" si="3"/>
        <v>0</v>
      </c>
      <c r="H24" s="16"/>
      <c r="I24" s="5">
        <f t="shared" si="1"/>
        <v>-0.06</v>
      </c>
      <c r="J24" s="9">
        <f t="shared" si="2"/>
        <v>-1</v>
      </c>
      <c r="K24" s="12"/>
      <c r="L24" s="5">
        <f t="shared" si="4"/>
        <v>-0.06</v>
      </c>
      <c r="M24" s="11"/>
      <c r="N24" s="20"/>
    </row>
    <row r="25" spans="1:14" s="2" customFormat="1" ht="19.5" customHeight="1">
      <c r="A25" s="17" t="s">
        <v>45</v>
      </c>
      <c r="B25" s="22" t="s">
        <v>46</v>
      </c>
      <c r="C25" s="3"/>
      <c r="D25" s="6"/>
      <c r="E25" s="6"/>
      <c r="F25" s="7"/>
      <c r="G25" s="7">
        <f t="shared" si="3"/>
        <v>0</v>
      </c>
      <c r="H25" s="8"/>
      <c r="I25" s="5"/>
      <c r="J25" s="9"/>
      <c r="K25" s="3"/>
      <c r="L25" s="5"/>
      <c r="M25" s="18"/>
      <c r="N25" s="20"/>
    </row>
    <row r="26" spans="1:14" ht="36.75" customHeight="1">
      <c r="A26" s="17" t="s">
        <v>47</v>
      </c>
      <c r="B26" s="19" t="s">
        <v>31</v>
      </c>
      <c r="C26" s="12"/>
      <c r="D26" s="7">
        <v>6.8000000000000005E-2</v>
      </c>
      <c r="E26" s="10">
        <v>6.8416641000000208E-2</v>
      </c>
      <c r="F26" s="7">
        <f t="shared" si="0"/>
        <v>6.8416641000000208E-2</v>
      </c>
      <c r="G26" s="7">
        <f t="shared" si="3"/>
        <v>6.8416641000000208E-2</v>
      </c>
      <c r="H26" s="16"/>
      <c r="I26" s="5">
        <f t="shared" si="1"/>
        <v>4.1664100000020354E-4</v>
      </c>
      <c r="J26" s="9">
        <f t="shared" si="2"/>
        <v>6.1270735294147727E-3</v>
      </c>
      <c r="K26" s="12"/>
      <c r="L26" s="5">
        <f t="shared" si="4"/>
        <v>4.1664100000020354E-4</v>
      </c>
      <c r="M26" s="11"/>
      <c r="N26" s="20"/>
    </row>
    <row r="27" spans="1:14" ht="26.25" customHeight="1">
      <c r="A27" s="17" t="s">
        <v>48</v>
      </c>
      <c r="B27" s="19" t="s">
        <v>49</v>
      </c>
      <c r="C27" s="12"/>
      <c r="D27" s="7">
        <v>3.6579999999999994E-2</v>
      </c>
      <c r="E27" s="10">
        <v>0.1061386</v>
      </c>
      <c r="F27" s="7">
        <f t="shared" si="0"/>
        <v>0.1061386</v>
      </c>
      <c r="G27" s="7">
        <f t="shared" si="3"/>
        <v>0.1061386</v>
      </c>
      <c r="H27" s="16"/>
      <c r="I27" s="5">
        <f t="shared" si="1"/>
        <v>6.9558599999999998E-2</v>
      </c>
      <c r="J27" s="9">
        <f t="shared" si="2"/>
        <v>1.9015472936030622</v>
      </c>
      <c r="K27" s="12"/>
      <c r="L27" s="5">
        <f t="shared" si="4"/>
        <v>6.9558599999999998E-2</v>
      </c>
      <c r="M27" s="11"/>
      <c r="N27" s="20"/>
    </row>
    <row r="28" spans="1:14" s="2" customFormat="1">
      <c r="A28" s="17" t="s">
        <v>50</v>
      </c>
      <c r="B28" s="22" t="s">
        <v>51</v>
      </c>
      <c r="C28" s="3"/>
      <c r="D28" s="6"/>
      <c r="E28" s="6"/>
      <c r="F28" s="7"/>
      <c r="G28" s="7">
        <f t="shared" si="3"/>
        <v>0</v>
      </c>
      <c r="H28" s="8"/>
      <c r="I28" s="5"/>
      <c r="J28" s="9"/>
      <c r="K28" s="3"/>
      <c r="L28" s="5"/>
      <c r="M28" s="18"/>
      <c r="N28" s="20"/>
    </row>
    <row r="29" spans="1:14">
      <c r="A29" s="17" t="s">
        <v>52</v>
      </c>
      <c r="B29" s="19" t="s">
        <v>53</v>
      </c>
      <c r="C29" s="12"/>
      <c r="D29" s="7">
        <v>1.6950000000000001</v>
      </c>
      <c r="E29" s="10">
        <v>1.6950000000000001</v>
      </c>
      <c r="F29" s="7">
        <f t="shared" si="0"/>
        <v>1.6950000000000001</v>
      </c>
      <c r="G29" s="7">
        <f t="shared" si="3"/>
        <v>1.6950000000000001</v>
      </c>
      <c r="H29" s="16"/>
      <c r="I29" s="5">
        <f t="shared" si="1"/>
        <v>0</v>
      </c>
      <c r="J29" s="9">
        <f t="shared" si="2"/>
        <v>0</v>
      </c>
      <c r="K29" s="12"/>
      <c r="L29" s="5">
        <f t="shared" si="4"/>
        <v>0</v>
      </c>
      <c r="M29" s="11"/>
      <c r="N29" s="20"/>
    </row>
    <row r="30" spans="1:14">
      <c r="A30" s="17" t="s">
        <v>54</v>
      </c>
      <c r="B30" s="19" t="s">
        <v>55</v>
      </c>
      <c r="C30" s="12"/>
      <c r="D30" s="7">
        <v>6.726E-2</v>
      </c>
      <c r="E30" s="10">
        <v>0</v>
      </c>
      <c r="F30" s="7">
        <f t="shared" si="0"/>
        <v>0</v>
      </c>
      <c r="G30" s="7">
        <f t="shared" si="3"/>
        <v>0</v>
      </c>
      <c r="H30" s="16"/>
      <c r="I30" s="5">
        <f t="shared" si="1"/>
        <v>-6.726E-2</v>
      </c>
      <c r="J30" s="9">
        <f t="shared" si="2"/>
        <v>-1</v>
      </c>
      <c r="K30" s="12"/>
      <c r="L30" s="5">
        <f t="shared" si="4"/>
        <v>-6.726E-2</v>
      </c>
      <c r="M30" s="11"/>
      <c r="N30" s="20"/>
    </row>
    <row r="31" spans="1:14" s="2" customFormat="1">
      <c r="A31" s="17" t="s">
        <v>56</v>
      </c>
      <c r="B31" s="22" t="s">
        <v>57</v>
      </c>
      <c r="C31" s="3"/>
      <c r="D31" s="6"/>
      <c r="E31" s="6"/>
      <c r="F31" s="7"/>
      <c r="G31" s="7">
        <f t="shared" si="3"/>
        <v>0</v>
      </c>
      <c r="H31" s="8"/>
      <c r="I31" s="5"/>
      <c r="J31" s="9"/>
      <c r="K31" s="3"/>
      <c r="L31" s="5"/>
      <c r="M31" s="18"/>
      <c r="N31" s="20"/>
    </row>
    <row r="32" spans="1:14" ht="31.2">
      <c r="A32" s="17" t="s">
        <v>58</v>
      </c>
      <c r="B32" s="21" t="s">
        <v>59</v>
      </c>
      <c r="C32" s="12"/>
      <c r="D32" s="10">
        <v>0.13500000000000001</v>
      </c>
      <c r="E32" s="10">
        <v>0.135405</v>
      </c>
      <c r="F32" s="7">
        <f t="shared" si="0"/>
        <v>0.135405</v>
      </c>
      <c r="G32" s="7">
        <f t="shared" si="3"/>
        <v>0.135405</v>
      </c>
      <c r="H32" s="16"/>
      <c r="I32" s="5">
        <f t="shared" si="1"/>
        <v>4.049999999999887E-4</v>
      </c>
      <c r="J32" s="9">
        <f t="shared" si="2"/>
        <v>2.9999999999998916E-3</v>
      </c>
      <c r="K32" s="12"/>
      <c r="L32" s="5">
        <f t="shared" si="4"/>
        <v>4.049999999999887E-4</v>
      </c>
      <c r="M32" s="11"/>
      <c r="N32" s="20"/>
    </row>
    <row r="33" spans="1:14" ht="31.2">
      <c r="A33" s="17" t="s">
        <v>60</v>
      </c>
      <c r="B33" s="19" t="s">
        <v>31</v>
      </c>
      <c r="C33" s="12"/>
      <c r="D33" s="7">
        <v>6.8000000000000005E-2</v>
      </c>
      <c r="E33" s="10">
        <v>6.8416641000000208E-2</v>
      </c>
      <c r="F33" s="7">
        <f t="shared" si="0"/>
        <v>6.8416641000000208E-2</v>
      </c>
      <c r="G33" s="7">
        <f t="shared" si="3"/>
        <v>6.8416641000000208E-2</v>
      </c>
      <c r="H33" s="16"/>
      <c r="I33" s="5">
        <f t="shared" si="1"/>
        <v>4.1664100000020354E-4</v>
      </c>
      <c r="J33" s="9">
        <f t="shared" si="2"/>
        <v>6.1270735294147727E-3</v>
      </c>
      <c r="K33" s="12"/>
      <c r="L33" s="5">
        <f t="shared" si="4"/>
        <v>4.1664100000020354E-4</v>
      </c>
      <c r="M33" s="11"/>
      <c r="N33" s="20"/>
    </row>
    <row r="34" spans="1:14">
      <c r="A34" s="17" t="s">
        <v>61</v>
      </c>
      <c r="B34" s="19" t="s">
        <v>62</v>
      </c>
      <c r="C34" s="12"/>
      <c r="D34" s="7">
        <v>2.8000000000000001E-2</v>
      </c>
      <c r="E34" s="10">
        <v>5.1571999999999993E-2</v>
      </c>
      <c r="F34" s="7">
        <f t="shared" si="0"/>
        <v>5.1571999999999993E-2</v>
      </c>
      <c r="G34" s="7">
        <f t="shared" si="3"/>
        <v>5.1571999999999993E-2</v>
      </c>
      <c r="H34" s="16"/>
      <c r="I34" s="5">
        <f t="shared" si="1"/>
        <v>2.3571999999999992E-2</v>
      </c>
      <c r="J34" s="9">
        <f t="shared" si="2"/>
        <v>0.84185714285714264</v>
      </c>
      <c r="K34" s="12"/>
      <c r="L34" s="5">
        <f t="shared" si="4"/>
        <v>2.3571999999999992E-2</v>
      </c>
      <c r="M34" s="11"/>
      <c r="N34" s="20"/>
    </row>
    <row r="35" spans="1:14" s="2" customFormat="1" ht="30.75" customHeight="1">
      <c r="A35" s="17" t="s">
        <v>63</v>
      </c>
      <c r="B35" s="22" t="s">
        <v>64</v>
      </c>
      <c r="C35" s="3"/>
      <c r="D35" s="6"/>
      <c r="E35" s="6"/>
      <c r="F35" s="7"/>
      <c r="G35" s="7">
        <f t="shared" si="3"/>
        <v>0</v>
      </c>
      <c r="H35" s="8"/>
      <c r="I35" s="5"/>
      <c r="J35" s="9"/>
      <c r="K35" s="3"/>
      <c r="L35" s="5"/>
      <c r="M35" s="18"/>
      <c r="N35" s="20"/>
    </row>
    <row r="36" spans="1:14">
      <c r="A36" s="17" t="s">
        <v>65</v>
      </c>
      <c r="B36" s="21" t="s">
        <v>66</v>
      </c>
      <c r="C36" s="12"/>
      <c r="D36" s="10">
        <v>1.637</v>
      </c>
      <c r="E36" s="10">
        <v>1.67129982</v>
      </c>
      <c r="F36" s="7">
        <f t="shared" si="0"/>
        <v>1.67129982</v>
      </c>
      <c r="G36" s="7">
        <f t="shared" si="3"/>
        <v>1.67129982</v>
      </c>
      <c r="H36" s="16"/>
      <c r="I36" s="5">
        <f t="shared" si="1"/>
        <v>3.4299819999999981E-2</v>
      </c>
      <c r="J36" s="9">
        <f t="shared" si="2"/>
        <v>2.0952852779474673E-2</v>
      </c>
      <c r="K36" s="12"/>
      <c r="L36" s="5">
        <f t="shared" si="4"/>
        <v>3.4299819999999981E-2</v>
      </c>
      <c r="M36" s="13"/>
      <c r="N36" s="20"/>
    </row>
    <row r="37" spans="1:14">
      <c r="A37" s="17" t="s">
        <v>67</v>
      </c>
      <c r="B37" s="19" t="s">
        <v>68</v>
      </c>
      <c r="C37" s="12"/>
      <c r="D37" s="7">
        <v>8.1500000000000003E-2</v>
      </c>
      <c r="E37" s="10">
        <v>8.2416641000000207E-2</v>
      </c>
      <c r="F37" s="7">
        <f t="shared" si="0"/>
        <v>8.2416641000000207E-2</v>
      </c>
      <c r="G37" s="7">
        <f t="shared" si="3"/>
        <v>8.2416641000000207E-2</v>
      </c>
      <c r="H37" s="16"/>
      <c r="I37" s="5">
        <f t="shared" si="1"/>
        <v>9.1664100000020399E-4</v>
      </c>
      <c r="J37" s="9">
        <f t="shared" si="2"/>
        <v>1.12471288343583E-2</v>
      </c>
      <c r="K37" s="12"/>
      <c r="L37" s="5">
        <f t="shared" si="4"/>
        <v>9.1664100000020399E-4</v>
      </c>
      <c r="M37" s="11"/>
      <c r="N37" s="20"/>
    </row>
    <row r="38" spans="1:14" ht="31.2">
      <c r="A38" s="17" t="s">
        <v>69</v>
      </c>
      <c r="B38" s="23" t="s">
        <v>70</v>
      </c>
      <c r="C38" s="12"/>
      <c r="D38" s="10">
        <v>8.6999999999999994E-2</v>
      </c>
      <c r="E38" s="10">
        <v>0.21171442000000001</v>
      </c>
      <c r="F38" s="7">
        <f t="shared" si="0"/>
        <v>0.21171442000000001</v>
      </c>
      <c r="G38" s="7">
        <f t="shared" si="3"/>
        <v>0.21171442000000001</v>
      </c>
      <c r="H38" s="16"/>
      <c r="I38" s="5">
        <f t="shared" si="1"/>
        <v>0.12471442000000002</v>
      </c>
      <c r="J38" s="9">
        <f t="shared" si="2"/>
        <v>1.4334990804597703</v>
      </c>
      <c r="K38" s="12"/>
      <c r="L38" s="5">
        <f t="shared" si="4"/>
        <v>0.12471442000000002</v>
      </c>
      <c r="M38" s="11"/>
      <c r="N38" s="20"/>
    </row>
    <row r="39" spans="1:14" ht="31.2">
      <c r="A39" s="17" t="s">
        <v>71</v>
      </c>
      <c r="B39" s="21" t="s">
        <v>72</v>
      </c>
      <c r="C39" s="12"/>
      <c r="D39" s="10">
        <v>1.6950000000000001</v>
      </c>
      <c r="E39" s="10">
        <v>1.6950000000000001</v>
      </c>
      <c r="F39" s="7">
        <f t="shared" si="0"/>
        <v>1.6950000000000001</v>
      </c>
      <c r="G39" s="7">
        <f t="shared" si="3"/>
        <v>1.6950000000000001</v>
      </c>
      <c r="H39" s="16"/>
      <c r="I39" s="5">
        <f t="shared" si="1"/>
        <v>0</v>
      </c>
      <c r="J39" s="9">
        <f t="shared" si="2"/>
        <v>0</v>
      </c>
      <c r="K39" s="12"/>
      <c r="L39" s="5">
        <f t="shared" si="4"/>
        <v>0</v>
      </c>
      <c r="M39" s="11"/>
      <c r="N39" s="20"/>
    </row>
    <row r="40" spans="1:14" s="2" customFormat="1" ht="29.25" customHeight="1">
      <c r="A40" s="17" t="s">
        <v>73</v>
      </c>
      <c r="B40" s="22" t="s">
        <v>74</v>
      </c>
      <c r="C40" s="3"/>
      <c r="D40" s="6"/>
      <c r="E40" s="6"/>
      <c r="F40" s="7"/>
      <c r="G40" s="7">
        <f t="shared" si="3"/>
        <v>0</v>
      </c>
      <c r="H40" s="8"/>
      <c r="I40" s="5"/>
      <c r="J40" s="9"/>
      <c r="K40" s="3"/>
      <c r="L40" s="5"/>
      <c r="M40" s="18"/>
      <c r="N40" s="20"/>
    </row>
    <row r="41" spans="1:14" ht="93.6">
      <c r="A41" s="17" t="s">
        <v>75</v>
      </c>
      <c r="B41" s="21" t="s">
        <v>76</v>
      </c>
      <c r="C41" s="12"/>
      <c r="D41" s="10">
        <v>0.32</v>
      </c>
      <c r="E41" s="10">
        <v>0.30383465999999998</v>
      </c>
      <c r="F41" s="7">
        <f t="shared" si="0"/>
        <v>0.30383465999999998</v>
      </c>
      <c r="G41" s="7">
        <f t="shared" si="3"/>
        <v>0.30383465999999998</v>
      </c>
      <c r="H41" s="16"/>
      <c r="I41" s="5">
        <f t="shared" si="1"/>
        <v>-1.6165340000000028E-2</v>
      </c>
      <c r="J41" s="9">
        <f t="shared" si="2"/>
        <v>-5.0516687500000046E-2</v>
      </c>
      <c r="K41" s="12"/>
      <c r="L41" s="5">
        <f t="shared" si="4"/>
        <v>-1.6165340000000028E-2</v>
      </c>
      <c r="M41" s="13"/>
      <c r="N41" s="20"/>
    </row>
    <row r="42" spans="1:14">
      <c r="A42" s="17" t="s">
        <v>77</v>
      </c>
      <c r="B42" s="21" t="s">
        <v>78</v>
      </c>
      <c r="C42" s="12"/>
      <c r="D42" s="10">
        <v>0.16755999999999999</v>
      </c>
      <c r="E42" s="10">
        <v>0.10518000000000001</v>
      </c>
      <c r="F42" s="7">
        <f t="shared" si="0"/>
        <v>0.10518000000000001</v>
      </c>
      <c r="G42" s="7">
        <f t="shared" si="3"/>
        <v>0.10518000000000001</v>
      </c>
      <c r="H42" s="16"/>
      <c r="I42" s="5">
        <f t="shared" si="1"/>
        <v>-6.2379999999999977E-2</v>
      </c>
      <c r="J42" s="9">
        <f t="shared" si="2"/>
        <v>-0.37228455478634503</v>
      </c>
      <c r="K42" s="12"/>
      <c r="L42" s="5">
        <f t="shared" si="4"/>
        <v>-6.2379999999999977E-2</v>
      </c>
      <c r="M42" s="11"/>
      <c r="N42" s="20"/>
    </row>
    <row r="43" spans="1:14" ht="31.2">
      <c r="A43" s="17" t="s">
        <v>79</v>
      </c>
      <c r="B43" s="21" t="s">
        <v>80</v>
      </c>
      <c r="C43" s="12"/>
      <c r="D43" s="10">
        <v>0.21829999999999999</v>
      </c>
      <c r="E43" s="10">
        <v>0.18205000000000002</v>
      </c>
      <c r="F43" s="7">
        <f t="shared" si="0"/>
        <v>0.18205000000000002</v>
      </c>
      <c r="G43" s="7">
        <f t="shared" si="3"/>
        <v>0.18205000000000002</v>
      </c>
      <c r="H43" s="16"/>
      <c r="I43" s="5">
        <f t="shared" si="1"/>
        <v>-3.6249999999999977E-2</v>
      </c>
      <c r="J43" s="9">
        <f t="shared" si="2"/>
        <v>-0.16605588639486935</v>
      </c>
      <c r="K43" s="12"/>
      <c r="L43" s="5">
        <f t="shared" si="4"/>
        <v>-3.6249999999999977E-2</v>
      </c>
      <c r="M43" s="11"/>
      <c r="N43" s="20"/>
    </row>
    <row r="44" spans="1:14">
      <c r="A44" s="17" t="s">
        <v>81</v>
      </c>
      <c r="B44" s="19" t="s">
        <v>82</v>
      </c>
      <c r="C44" s="12"/>
      <c r="D44" s="7">
        <v>4.2999200000000002</v>
      </c>
      <c r="E44" s="10">
        <v>4.3448992400000002</v>
      </c>
      <c r="F44" s="7">
        <f t="shared" si="0"/>
        <v>4.3448992400000002</v>
      </c>
      <c r="G44" s="7">
        <f t="shared" si="3"/>
        <v>4.3448992400000002</v>
      </c>
      <c r="H44" s="16"/>
      <c r="I44" s="5">
        <f t="shared" si="1"/>
        <v>4.4979239999999976E-2</v>
      </c>
      <c r="J44" s="9">
        <f t="shared" si="2"/>
        <v>1.0460482985729991E-2</v>
      </c>
      <c r="K44" s="12"/>
      <c r="L44" s="5">
        <f t="shared" si="4"/>
        <v>4.4979239999999976E-2</v>
      </c>
      <c r="M44" s="13"/>
      <c r="N44" s="20"/>
    </row>
    <row r="45" spans="1:14" ht="31.2">
      <c r="A45" s="17" t="s">
        <v>83</v>
      </c>
      <c r="B45" s="19" t="s">
        <v>84</v>
      </c>
      <c r="C45" s="12"/>
      <c r="D45" s="7">
        <v>6.5000000000000002E-2</v>
      </c>
      <c r="E45" s="10">
        <v>6.5416641000000206E-2</v>
      </c>
      <c r="F45" s="7">
        <f t="shared" si="0"/>
        <v>6.5416641000000206E-2</v>
      </c>
      <c r="G45" s="7">
        <f t="shared" si="3"/>
        <v>6.5416641000000206E-2</v>
      </c>
      <c r="H45" s="16"/>
      <c r="I45" s="5">
        <f t="shared" si="1"/>
        <v>4.1664100000020354E-4</v>
      </c>
      <c r="J45" s="9">
        <f t="shared" si="2"/>
        <v>6.4098615384646784E-3</v>
      </c>
      <c r="K45" s="12"/>
      <c r="L45" s="5">
        <f t="shared" si="4"/>
        <v>4.1664100000020354E-4</v>
      </c>
      <c r="M45" s="11"/>
      <c r="N45" s="20"/>
    </row>
    <row r="46" spans="1:14" ht="46.8">
      <c r="A46" s="17" t="s">
        <v>85</v>
      </c>
      <c r="B46" s="21" t="s">
        <v>86</v>
      </c>
      <c r="C46" s="12"/>
      <c r="D46" s="10">
        <v>1.6567199999999997</v>
      </c>
      <c r="E46" s="10">
        <v>1.6185</v>
      </c>
      <c r="F46" s="7">
        <f t="shared" si="0"/>
        <v>1.6185</v>
      </c>
      <c r="G46" s="7">
        <f t="shared" si="3"/>
        <v>1.6185</v>
      </c>
      <c r="H46" s="16"/>
      <c r="I46" s="5">
        <f t="shared" si="1"/>
        <v>-3.8219999999999699E-2</v>
      </c>
      <c r="J46" s="9">
        <f t="shared" si="2"/>
        <v>-2.3069679849340718E-2</v>
      </c>
      <c r="K46" s="12"/>
      <c r="L46" s="5">
        <f t="shared" si="4"/>
        <v>-3.8219999999999699E-2</v>
      </c>
      <c r="M46" s="11"/>
      <c r="N46" s="20"/>
    </row>
    <row r="47" spans="1:14">
      <c r="A47" s="17" t="s">
        <v>87</v>
      </c>
      <c r="B47" s="21" t="s">
        <v>27</v>
      </c>
      <c r="C47" s="12"/>
      <c r="D47" s="10">
        <v>7.4999999999999997E-2</v>
      </c>
      <c r="E47" s="10">
        <v>0.15493000000000001</v>
      </c>
      <c r="F47" s="7">
        <f t="shared" si="0"/>
        <v>0.15493000000000001</v>
      </c>
      <c r="G47" s="7">
        <f t="shared" si="3"/>
        <v>0.15493000000000001</v>
      </c>
      <c r="H47" s="16"/>
      <c r="I47" s="5">
        <f t="shared" si="1"/>
        <v>7.9930000000000015E-2</v>
      </c>
      <c r="J47" s="9">
        <f t="shared" si="2"/>
        <v>1.0657333333333336</v>
      </c>
      <c r="K47" s="12"/>
      <c r="L47" s="5">
        <f t="shared" si="4"/>
        <v>7.9930000000000015E-2</v>
      </c>
      <c r="M47" s="11"/>
      <c r="N47" s="20"/>
    </row>
    <row r="48" spans="1:14" ht="31.2">
      <c r="A48" s="17" t="s">
        <v>88</v>
      </c>
      <c r="B48" s="21" t="s">
        <v>89</v>
      </c>
      <c r="C48" s="12"/>
      <c r="D48" s="24">
        <v>1.6950000000000001</v>
      </c>
      <c r="E48" s="10">
        <v>1.6944799999999998</v>
      </c>
      <c r="F48" s="7">
        <f t="shared" si="0"/>
        <v>1.6944799999999998</v>
      </c>
      <c r="G48" s="7">
        <f t="shared" si="3"/>
        <v>1.6944799999999998</v>
      </c>
      <c r="H48" s="16"/>
      <c r="I48" s="5">
        <f t="shared" si="1"/>
        <v>-5.20000000000298E-4</v>
      </c>
      <c r="J48" s="9">
        <f t="shared" si="2"/>
        <v>-3.0678466076716759E-4</v>
      </c>
      <c r="K48" s="12"/>
      <c r="L48" s="5">
        <f t="shared" si="4"/>
        <v>-5.20000000000298E-4</v>
      </c>
      <c r="M48" s="11"/>
      <c r="N48" s="20"/>
    </row>
    <row r="49" spans="1:14">
      <c r="A49" s="17" t="s">
        <v>90</v>
      </c>
      <c r="B49" s="19" t="s">
        <v>68</v>
      </c>
      <c r="C49" s="12"/>
      <c r="D49" s="7">
        <v>8.1500000000000003E-2</v>
      </c>
      <c r="E49" s="10">
        <v>8.2416641000000207E-2</v>
      </c>
      <c r="F49" s="7">
        <f t="shared" si="0"/>
        <v>8.2416641000000207E-2</v>
      </c>
      <c r="G49" s="7">
        <f t="shared" si="3"/>
        <v>8.2416641000000207E-2</v>
      </c>
      <c r="H49" s="16"/>
      <c r="I49" s="5">
        <f t="shared" si="1"/>
        <v>9.1664100000020399E-4</v>
      </c>
      <c r="J49" s="9">
        <f t="shared" si="2"/>
        <v>1.12471288343583E-2</v>
      </c>
      <c r="K49" s="12"/>
      <c r="L49" s="5">
        <f t="shared" si="4"/>
        <v>9.1664100000020399E-4</v>
      </c>
      <c r="M49" s="11"/>
      <c r="N49" s="20"/>
    </row>
    <row r="50" spans="1:14">
      <c r="A50" s="17" t="s">
        <v>91</v>
      </c>
      <c r="B50" s="19" t="s">
        <v>92</v>
      </c>
      <c r="C50" s="12"/>
      <c r="D50" s="7">
        <v>0.50149999999999995</v>
      </c>
      <c r="E50" s="10">
        <v>0.71030453999999998</v>
      </c>
      <c r="F50" s="7">
        <f t="shared" si="0"/>
        <v>0.71030453999999998</v>
      </c>
      <c r="G50" s="7">
        <f t="shared" si="3"/>
        <v>0.71030453999999998</v>
      </c>
      <c r="H50" s="16"/>
      <c r="I50" s="5">
        <f t="shared" si="1"/>
        <v>0.20880454000000004</v>
      </c>
      <c r="J50" s="9">
        <f t="shared" si="2"/>
        <v>0.41636000000000006</v>
      </c>
      <c r="K50" s="12"/>
      <c r="L50" s="5">
        <f t="shared" si="4"/>
        <v>0.20880454000000004</v>
      </c>
      <c r="M50" s="13"/>
      <c r="N50" s="20"/>
    </row>
    <row r="51" spans="1:14">
      <c r="A51" s="17" t="s">
        <v>93</v>
      </c>
      <c r="B51" s="19" t="str">
        <f>'[1]ОС Кис'!$B$20</f>
        <v>Ворота секционные AIutech Ш/В 3720*4220 мм</v>
      </c>
      <c r="C51" s="12"/>
      <c r="D51" s="7"/>
      <c r="E51" s="10">
        <v>0.1517279</v>
      </c>
      <c r="F51" s="7">
        <f t="shared" si="0"/>
        <v>0.1517279</v>
      </c>
      <c r="G51" s="7">
        <f t="shared" si="3"/>
        <v>0.1517279</v>
      </c>
      <c r="H51" s="16"/>
      <c r="I51" s="5">
        <f t="shared" si="1"/>
        <v>0.1517279</v>
      </c>
      <c r="J51" s="9"/>
      <c r="K51" s="12"/>
      <c r="L51" s="5">
        <f t="shared" si="4"/>
        <v>0.1517279</v>
      </c>
      <c r="M51" s="13"/>
      <c r="N51" s="20"/>
    </row>
    <row r="52" spans="1:14" s="2" customFormat="1" ht="31.2">
      <c r="A52" s="17" t="s">
        <v>94</v>
      </c>
      <c r="B52" s="22" t="s">
        <v>95</v>
      </c>
      <c r="C52" s="3"/>
      <c r="D52" s="6"/>
      <c r="E52" s="6"/>
      <c r="F52" s="7"/>
      <c r="G52" s="7">
        <f t="shared" si="3"/>
        <v>0</v>
      </c>
      <c r="H52" s="8"/>
      <c r="I52" s="5"/>
      <c r="J52" s="9"/>
      <c r="K52" s="3"/>
      <c r="L52" s="5"/>
      <c r="M52" s="18"/>
      <c r="N52" s="20"/>
    </row>
    <row r="53" spans="1:14" ht="76.5" customHeight="1">
      <c r="A53" s="17" t="s">
        <v>96</v>
      </c>
      <c r="B53" s="19" t="s">
        <v>97</v>
      </c>
      <c r="C53" s="12"/>
      <c r="D53" s="7">
        <v>0.872</v>
      </c>
      <c r="E53" s="10">
        <v>0.85119999999999996</v>
      </c>
      <c r="F53" s="7">
        <f t="shared" si="0"/>
        <v>0.85119999999999996</v>
      </c>
      <c r="G53" s="7">
        <f t="shared" si="3"/>
        <v>0.85119999999999996</v>
      </c>
      <c r="H53" s="16"/>
      <c r="I53" s="5">
        <f t="shared" si="1"/>
        <v>-2.0800000000000041E-2</v>
      </c>
      <c r="J53" s="9">
        <f t="shared" si="2"/>
        <v>-2.3853211009174369E-2</v>
      </c>
      <c r="K53" s="12"/>
      <c r="L53" s="5">
        <f t="shared" si="4"/>
        <v>-2.0800000000000041E-2</v>
      </c>
      <c r="M53" s="13"/>
      <c r="N53" s="20"/>
    </row>
    <row r="54" spans="1:14" ht="37.5" customHeight="1">
      <c r="A54" s="17" t="s">
        <v>98</v>
      </c>
      <c r="B54" s="19" t="s">
        <v>99</v>
      </c>
      <c r="C54" s="12"/>
      <c r="D54" s="7">
        <v>0.57299999999999995</v>
      </c>
      <c r="E54" s="10">
        <v>0.27</v>
      </c>
      <c r="F54" s="7">
        <f t="shared" si="0"/>
        <v>0.27</v>
      </c>
      <c r="G54" s="7">
        <f t="shared" si="3"/>
        <v>0.27</v>
      </c>
      <c r="H54" s="16"/>
      <c r="I54" s="5">
        <f t="shared" si="1"/>
        <v>-0.30299999999999994</v>
      </c>
      <c r="J54" s="9">
        <f t="shared" si="2"/>
        <v>-0.52879581151832455</v>
      </c>
      <c r="K54" s="12"/>
      <c r="L54" s="5">
        <f t="shared" si="4"/>
        <v>-0.30299999999999994</v>
      </c>
      <c r="M54" s="13"/>
      <c r="N54" s="20"/>
    </row>
    <row r="55" spans="1:14" ht="31.2">
      <c r="A55" s="17" t="s">
        <v>100</v>
      </c>
      <c r="B55" s="19" t="s">
        <v>31</v>
      </c>
      <c r="C55" s="12"/>
      <c r="D55" s="7">
        <v>6.8000000000000005E-2</v>
      </c>
      <c r="E55" s="10">
        <v>6.8416641000000208E-2</v>
      </c>
      <c r="F55" s="7">
        <f t="shared" si="0"/>
        <v>6.8416641000000208E-2</v>
      </c>
      <c r="G55" s="7">
        <f t="shared" si="3"/>
        <v>6.8416641000000208E-2</v>
      </c>
      <c r="H55" s="16"/>
      <c r="I55" s="5">
        <f t="shared" si="1"/>
        <v>4.1664100000020354E-4</v>
      </c>
      <c r="J55" s="9">
        <f t="shared" si="2"/>
        <v>6.1270735294147727E-3</v>
      </c>
      <c r="K55" s="12"/>
      <c r="L55" s="5">
        <f t="shared" si="4"/>
        <v>4.1664100000020354E-4</v>
      </c>
      <c r="M55" s="11"/>
      <c r="N55" s="20"/>
    </row>
    <row r="56" spans="1:14">
      <c r="A56" s="17" t="s">
        <v>101</v>
      </c>
      <c r="B56" s="19" t="s">
        <v>68</v>
      </c>
      <c r="C56" s="12"/>
      <c r="D56" s="7">
        <v>8.1500000000000003E-2</v>
      </c>
      <c r="E56" s="10">
        <v>8.2416641000000207E-2</v>
      </c>
      <c r="F56" s="7">
        <f t="shared" si="0"/>
        <v>8.2416641000000207E-2</v>
      </c>
      <c r="G56" s="7">
        <f t="shared" si="3"/>
        <v>8.2416641000000207E-2</v>
      </c>
      <c r="H56" s="16"/>
      <c r="I56" s="5">
        <f t="shared" si="1"/>
        <v>9.1664100000020399E-4</v>
      </c>
      <c r="J56" s="9">
        <f t="shared" si="2"/>
        <v>1.12471288343583E-2</v>
      </c>
      <c r="K56" s="12"/>
      <c r="L56" s="5">
        <f t="shared" si="4"/>
        <v>9.1664100000020399E-4</v>
      </c>
      <c r="M56" s="11"/>
      <c r="N56" s="20"/>
    </row>
    <row r="57" spans="1:14" ht="31.2">
      <c r="A57" s="17" t="s">
        <v>102</v>
      </c>
      <c r="B57" s="19" t="s">
        <v>103</v>
      </c>
      <c r="C57" s="12"/>
      <c r="D57" s="7">
        <v>0.14513999999999999</v>
      </c>
      <c r="E57" s="10">
        <v>0.16470000000000001</v>
      </c>
      <c r="F57" s="7">
        <f t="shared" si="0"/>
        <v>0.16470000000000001</v>
      </c>
      <c r="G57" s="7">
        <f t="shared" si="3"/>
        <v>0.16470000000000001</v>
      </c>
      <c r="H57" s="16"/>
      <c r="I57" s="5">
        <f t="shared" si="1"/>
        <v>1.9560000000000022E-2</v>
      </c>
      <c r="J57" s="9">
        <f t="shared" si="2"/>
        <v>0.13476643241008701</v>
      </c>
      <c r="K57" s="12"/>
      <c r="L57" s="5">
        <f t="shared" si="4"/>
        <v>1.9560000000000022E-2</v>
      </c>
      <c r="M57" s="11"/>
      <c r="N57" s="20"/>
    </row>
    <row r="58" spans="1:14">
      <c r="A58" s="17" t="s">
        <v>104</v>
      </c>
      <c r="B58" s="19" t="s">
        <v>92</v>
      </c>
      <c r="C58" s="12"/>
      <c r="D58" s="7">
        <v>0.25488</v>
      </c>
      <c r="E58" s="10">
        <v>0.23941019999999996</v>
      </c>
      <c r="F58" s="7">
        <f t="shared" si="0"/>
        <v>0.23941019999999996</v>
      </c>
      <c r="G58" s="7">
        <f t="shared" si="3"/>
        <v>0.23941019999999996</v>
      </c>
      <c r="H58" s="16"/>
      <c r="I58" s="5">
        <f t="shared" si="1"/>
        <v>-1.5469800000000034E-2</v>
      </c>
      <c r="J58" s="9">
        <f t="shared" si="2"/>
        <v>-6.0694444444444606E-2</v>
      </c>
      <c r="K58" s="12"/>
      <c r="L58" s="5">
        <f t="shared" si="4"/>
        <v>-1.5469800000000034E-2</v>
      </c>
      <c r="M58" s="11"/>
      <c r="N58" s="20"/>
    </row>
    <row r="59" spans="1:14" s="2" customFormat="1" ht="23.25" customHeight="1">
      <c r="A59" s="17" t="s">
        <v>105</v>
      </c>
      <c r="B59" s="22" t="s">
        <v>106</v>
      </c>
      <c r="C59" s="3"/>
      <c r="D59" s="6"/>
      <c r="E59" s="6"/>
      <c r="F59" s="7"/>
      <c r="G59" s="7">
        <f t="shared" si="3"/>
        <v>0</v>
      </c>
      <c r="H59" s="8"/>
      <c r="I59" s="5"/>
      <c r="J59" s="9"/>
      <c r="K59" s="3"/>
      <c r="L59" s="5"/>
      <c r="M59" s="18"/>
      <c r="N59" s="20"/>
    </row>
    <row r="60" spans="1:14" ht="46.8">
      <c r="A60" s="17" t="s">
        <v>107</v>
      </c>
      <c r="B60" s="21" t="s">
        <v>108</v>
      </c>
      <c r="C60" s="12"/>
      <c r="D60" s="10">
        <v>0.82599999999999996</v>
      </c>
      <c r="E60" s="10">
        <v>0.60707460000000002</v>
      </c>
      <c r="F60" s="7">
        <f t="shared" si="0"/>
        <v>0.60707460000000002</v>
      </c>
      <c r="G60" s="7">
        <f t="shared" si="3"/>
        <v>0.60707460000000002</v>
      </c>
      <c r="H60" s="16"/>
      <c r="I60" s="5">
        <f t="shared" si="1"/>
        <v>-0.21892539999999994</v>
      </c>
      <c r="J60" s="9">
        <f t="shared" si="2"/>
        <v>-0.26504285714285714</v>
      </c>
      <c r="K60" s="12"/>
      <c r="L60" s="5">
        <f t="shared" si="4"/>
        <v>-0.21892539999999994</v>
      </c>
      <c r="M60" s="11"/>
      <c r="N60" s="20"/>
    </row>
    <row r="61" spans="1:14" ht="33" customHeight="1">
      <c r="A61" s="17" t="s">
        <v>109</v>
      </c>
      <c r="B61" s="21" t="s">
        <v>110</v>
      </c>
      <c r="C61" s="12"/>
      <c r="D61" s="7">
        <v>0.17799999999999999</v>
      </c>
      <c r="E61" s="10">
        <v>0.16278099999999998</v>
      </c>
      <c r="F61" s="7">
        <f t="shared" si="0"/>
        <v>0.16278099999999998</v>
      </c>
      <c r="G61" s="7">
        <f t="shared" si="3"/>
        <v>0.16278099999999998</v>
      </c>
      <c r="H61" s="16"/>
      <c r="I61" s="5">
        <f t="shared" si="1"/>
        <v>-1.521900000000001E-2</v>
      </c>
      <c r="J61" s="9">
        <f t="shared" si="2"/>
        <v>-8.550000000000002E-2</v>
      </c>
      <c r="K61" s="12"/>
      <c r="L61" s="5">
        <f t="shared" si="4"/>
        <v>-1.521900000000001E-2</v>
      </c>
      <c r="M61" s="11"/>
      <c r="N61" s="20"/>
    </row>
    <row r="62" spans="1:14">
      <c r="A62" s="17" t="s">
        <v>111</v>
      </c>
      <c r="B62" s="21" t="s">
        <v>112</v>
      </c>
      <c r="C62" s="12"/>
      <c r="D62" s="7">
        <v>0.1298</v>
      </c>
      <c r="E62" s="10">
        <v>0.125552</v>
      </c>
      <c r="F62" s="7">
        <f t="shared" si="0"/>
        <v>0.125552</v>
      </c>
      <c r="G62" s="7">
        <f t="shared" si="3"/>
        <v>0.125552</v>
      </c>
      <c r="H62" s="16"/>
      <c r="I62" s="5">
        <f t="shared" si="1"/>
        <v>-4.2480000000000018E-3</v>
      </c>
      <c r="J62" s="9">
        <f t="shared" si="2"/>
        <v>-3.2727272727272716E-2</v>
      </c>
      <c r="K62" s="12"/>
      <c r="L62" s="5">
        <f t="shared" si="4"/>
        <v>-4.2480000000000018E-3</v>
      </c>
      <c r="M62" s="11"/>
      <c r="N62" s="20"/>
    </row>
    <row r="63" spans="1:14">
      <c r="A63" s="17" t="s">
        <v>113</v>
      </c>
      <c r="B63" s="21" t="s">
        <v>114</v>
      </c>
      <c r="C63" s="12"/>
      <c r="D63" s="7">
        <v>0.62185999999999997</v>
      </c>
      <c r="E63" s="10">
        <v>0.38908761859999996</v>
      </c>
      <c r="F63" s="7">
        <f t="shared" si="0"/>
        <v>0.38908761859999996</v>
      </c>
      <c r="G63" s="7">
        <f t="shared" si="3"/>
        <v>0.38908761859999996</v>
      </c>
      <c r="H63" s="16"/>
      <c r="I63" s="5">
        <f t="shared" si="1"/>
        <v>-0.23277238140000001</v>
      </c>
      <c r="J63" s="9">
        <f t="shared" si="2"/>
        <v>-0.37431637571157494</v>
      </c>
      <c r="K63" s="12"/>
      <c r="L63" s="5">
        <f t="shared" si="4"/>
        <v>-0.23277238140000001</v>
      </c>
      <c r="M63" s="11"/>
      <c r="N63" s="20"/>
    </row>
    <row r="64" spans="1:14" ht="31.2">
      <c r="A64" s="17" t="s">
        <v>115</v>
      </c>
      <c r="B64" s="19" t="s">
        <v>116</v>
      </c>
      <c r="C64" s="12"/>
      <c r="D64" s="7">
        <v>0.24399999999999999</v>
      </c>
      <c r="E64" s="10">
        <v>0.24418864100000021</v>
      </c>
      <c r="F64" s="7">
        <f t="shared" si="0"/>
        <v>0.24418864100000021</v>
      </c>
      <c r="G64" s="7">
        <f t="shared" si="3"/>
        <v>0.24418864100000021</v>
      </c>
      <c r="H64" s="16"/>
      <c r="I64" s="5">
        <f t="shared" si="1"/>
        <v>1.8864100000021145E-4</v>
      </c>
      <c r="J64" s="9">
        <f t="shared" si="2"/>
        <v>7.7311885245978651E-4</v>
      </c>
      <c r="K64" s="12"/>
      <c r="L64" s="5">
        <f t="shared" si="4"/>
        <v>1.8864100000021145E-4</v>
      </c>
      <c r="M64" s="11"/>
      <c r="N64" s="20"/>
    </row>
    <row r="65" spans="1:14" ht="31.2">
      <c r="A65" s="17" t="s">
        <v>117</v>
      </c>
      <c r="B65" s="19" t="s">
        <v>118</v>
      </c>
      <c r="C65" s="12"/>
      <c r="D65" s="7">
        <v>8.1500000000000003E-2</v>
      </c>
      <c r="E65" s="10">
        <v>8.2416641000000207E-2</v>
      </c>
      <c r="F65" s="7">
        <f t="shared" si="0"/>
        <v>8.2416641000000207E-2</v>
      </c>
      <c r="G65" s="7">
        <f t="shared" si="3"/>
        <v>8.2416641000000207E-2</v>
      </c>
      <c r="H65" s="16"/>
      <c r="I65" s="5">
        <f t="shared" si="1"/>
        <v>9.1664100000020399E-4</v>
      </c>
      <c r="J65" s="9">
        <f t="shared" si="2"/>
        <v>1.12471288343583E-2</v>
      </c>
      <c r="K65" s="12"/>
      <c r="L65" s="5">
        <f t="shared" si="4"/>
        <v>9.1664100000020399E-4</v>
      </c>
      <c r="M65" s="11"/>
      <c r="N65" s="20"/>
    </row>
    <row r="66" spans="1:14" ht="31.2">
      <c r="A66" s="17" t="s">
        <v>119</v>
      </c>
      <c r="B66" s="19" t="s">
        <v>120</v>
      </c>
      <c r="C66" s="12"/>
      <c r="D66" s="7">
        <v>8.4000000000000005E-2</v>
      </c>
      <c r="E66" s="10">
        <v>9.9099999999999994E-2</v>
      </c>
      <c r="F66" s="7">
        <f t="shared" si="0"/>
        <v>9.9099999999999994E-2</v>
      </c>
      <c r="G66" s="7">
        <f t="shared" si="3"/>
        <v>9.9099999999999994E-2</v>
      </c>
      <c r="H66" s="16"/>
      <c r="I66" s="5">
        <f t="shared" si="1"/>
        <v>1.5099999999999988E-2</v>
      </c>
      <c r="J66" s="9">
        <f t="shared" si="2"/>
        <v>0.17976190476190457</v>
      </c>
      <c r="K66" s="12"/>
      <c r="L66" s="5">
        <f t="shared" si="4"/>
        <v>1.5099999999999988E-2</v>
      </c>
      <c r="M66" s="11"/>
      <c r="N66" s="20"/>
    </row>
    <row r="67" spans="1:14" s="2" customFormat="1" ht="24" customHeight="1">
      <c r="A67" s="17" t="s">
        <v>121</v>
      </c>
      <c r="B67" s="22" t="s">
        <v>122</v>
      </c>
      <c r="C67" s="3"/>
      <c r="D67" s="6"/>
      <c r="E67" s="6"/>
      <c r="F67" s="7"/>
      <c r="G67" s="7">
        <f t="shared" si="3"/>
        <v>0</v>
      </c>
      <c r="H67" s="8"/>
      <c r="I67" s="5"/>
      <c r="J67" s="9"/>
      <c r="K67" s="3"/>
      <c r="L67" s="5"/>
      <c r="M67" s="18"/>
      <c r="N67" s="20"/>
    </row>
    <row r="68" spans="1:14" ht="31.2">
      <c r="A68" s="17" t="s">
        <v>123</v>
      </c>
      <c r="B68" s="21" t="s">
        <v>124</v>
      </c>
      <c r="C68" s="12"/>
      <c r="D68" s="10">
        <v>1.615</v>
      </c>
      <c r="E68" s="10">
        <v>1.7815019000000003</v>
      </c>
      <c r="F68" s="7">
        <f t="shared" si="0"/>
        <v>1.7815019000000003</v>
      </c>
      <c r="G68" s="7">
        <f t="shared" si="3"/>
        <v>1.7815019000000003</v>
      </c>
      <c r="H68" s="16"/>
      <c r="I68" s="5">
        <f t="shared" si="1"/>
        <v>0.16650190000000031</v>
      </c>
      <c r="J68" s="9">
        <f t="shared" si="2"/>
        <v>0.10309715170278655</v>
      </c>
      <c r="K68" s="12"/>
      <c r="L68" s="5">
        <f t="shared" si="4"/>
        <v>0.16650190000000031</v>
      </c>
      <c r="M68" s="11"/>
      <c r="N68" s="20"/>
    </row>
    <row r="69" spans="1:14" ht="31.2">
      <c r="A69" s="17" t="s">
        <v>125</v>
      </c>
      <c r="B69" s="21" t="s">
        <v>126</v>
      </c>
      <c r="C69" s="12"/>
      <c r="D69" s="10">
        <v>0.46</v>
      </c>
      <c r="E69" s="10">
        <v>0.66259999999999997</v>
      </c>
      <c r="F69" s="7">
        <f t="shared" si="0"/>
        <v>0.66259999999999997</v>
      </c>
      <c r="G69" s="7">
        <f t="shared" si="3"/>
        <v>0.66259999999999997</v>
      </c>
      <c r="H69" s="16"/>
      <c r="I69" s="5">
        <f t="shared" si="1"/>
        <v>0.20259999999999995</v>
      </c>
      <c r="J69" s="9">
        <f t="shared" si="2"/>
        <v>0.44043478260869562</v>
      </c>
      <c r="K69" s="12"/>
      <c r="L69" s="5">
        <f t="shared" si="4"/>
        <v>0.20259999999999995</v>
      </c>
      <c r="M69" s="11"/>
      <c r="N69" s="20"/>
    </row>
    <row r="70" spans="1:14">
      <c r="A70" s="17" t="s">
        <v>127</v>
      </c>
      <c r="B70" s="21" t="s">
        <v>128</v>
      </c>
      <c r="C70" s="12"/>
      <c r="D70" s="7">
        <v>2.9460000000000002</v>
      </c>
      <c r="E70" s="10">
        <v>2.9460000000000002</v>
      </c>
      <c r="F70" s="7">
        <f t="shared" si="0"/>
        <v>2.9460000000000002</v>
      </c>
      <c r="G70" s="7">
        <f t="shared" si="3"/>
        <v>2.9460000000000002</v>
      </c>
      <c r="H70" s="16"/>
      <c r="I70" s="5">
        <f t="shared" si="1"/>
        <v>0</v>
      </c>
      <c r="J70" s="9">
        <f t="shared" si="2"/>
        <v>0</v>
      </c>
      <c r="K70" s="12"/>
      <c r="L70" s="5">
        <f t="shared" si="4"/>
        <v>0</v>
      </c>
      <c r="M70" s="11"/>
      <c r="N70" s="20"/>
    </row>
    <row r="71" spans="1:14">
      <c r="A71" s="17" t="s">
        <v>129</v>
      </c>
      <c r="B71" s="19" t="s">
        <v>130</v>
      </c>
      <c r="C71" s="12"/>
      <c r="D71" s="7">
        <v>8.1500000000000003E-2</v>
      </c>
      <c r="E71" s="10">
        <v>8.2416641000000207E-2</v>
      </c>
      <c r="F71" s="7">
        <f t="shared" si="0"/>
        <v>8.2416641000000207E-2</v>
      </c>
      <c r="G71" s="7">
        <f t="shared" si="3"/>
        <v>8.2416641000000207E-2</v>
      </c>
      <c r="H71" s="16"/>
      <c r="I71" s="5">
        <f t="shared" si="1"/>
        <v>9.1664100000020399E-4</v>
      </c>
      <c r="J71" s="9">
        <f t="shared" si="2"/>
        <v>1.12471288343583E-2</v>
      </c>
      <c r="K71" s="12"/>
      <c r="L71" s="5">
        <f t="shared" si="4"/>
        <v>9.1664100000020399E-4</v>
      </c>
      <c r="M71" s="11"/>
      <c r="N71" s="20"/>
    </row>
    <row r="72" spans="1:14" ht="31.2">
      <c r="A72" s="17" t="s">
        <v>131</v>
      </c>
      <c r="B72" s="21" t="s">
        <v>132</v>
      </c>
      <c r="C72" s="12"/>
      <c r="D72" s="7">
        <v>0.96169999999999989</v>
      </c>
      <c r="E72" s="10">
        <v>0.505</v>
      </c>
      <c r="F72" s="7">
        <f t="shared" si="0"/>
        <v>0.505</v>
      </c>
      <c r="G72" s="7">
        <f t="shared" si="3"/>
        <v>0.505</v>
      </c>
      <c r="H72" s="16"/>
      <c r="I72" s="5">
        <f t="shared" si="1"/>
        <v>-0.45669999999999988</v>
      </c>
      <c r="J72" s="9">
        <f t="shared" si="2"/>
        <v>-0.47488821877924503</v>
      </c>
      <c r="K72" s="12"/>
      <c r="L72" s="5">
        <f t="shared" si="4"/>
        <v>-0.45669999999999988</v>
      </c>
      <c r="M72" s="11"/>
      <c r="N72" s="20"/>
    </row>
    <row r="73" spans="1:14">
      <c r="A73" s="17" t="s">
        <v>133</v>
      </c>
      <c r="B73" s="23" t="s">
        <v>134</v>
      </c>
      <c r="C73" s="12"/>
      <c r="D73" s="10">
        <v>6.4000000000000001E-2</v>
      </c>
      <c r="E73" s="10">
        <v>6.4000000000000001E-2</v>
      </c>
      <c r="F73" s="7">
        <f t="shared" si="0"/>
        <v>6.4000000000000001E-2</v>
      </c>
      <c r="G73" s="7">
        <f t="shared" si="3"/>
        <v>6.4000000000000001E-2</v>
      </c>
      <c r="H73" s="16"/>
      <c r="I73" s="5">
        <f t="shared" si="1"/>
        <v>0</v>
      </c>
      <c r="J73" s="9">
        <f t="shared" si="2"/>
        <v>0</v>
      </c>
      <c r="K73" s="12"/>
      <c r="L73" s="5">
        <f t="shared" si="4"/>
        <v>0</v>
      </c>
      <c r="M73" s="11"/>
      <c r="N73" s="20"/>
    </row>
    <row r="74" spans="1:14">
      <c r="A74" s="17" t="s">
        <v>135</v>
      </c>
      <c r="B74" s="21" t="s">
        <v>136</v>
      </c>
      <c r="C74" s="12"/>
      <c r="D74" s="7">
        <v>5.8999999999999997E-2</v>
      </c>
      <c r="E74" s="10">
        <v>5.8999999999999997E-2</v>
      </c>
      <c r="F74" s="7">
        <f t="shared" si="0"/>
        <v>5.8999999999999997E-2</v>
      </c>
      <c r="G74" s="7">
        <f t="shared" si="3"/>
        <v>5.8999999999999997E-2</v>
      </c>
      <c r="H74" s="16"/>
      <c r="I74" s="5">
        <f t="shared" si="1"/>
        <v>0</v>
      </c>
      <c r="J74" s="9">
        <f t="shared" si="2"/>
        <v>0</v>
      </c>
      <c r="K74" s="12"/>
      <c r="L74" s="5">
        <f t="shared" si="4"/>
        <v>0</v>
      </c>
      <c r="M74" s="11"/>
      <c r="N74" s="20"/>
    </row>
    <row r="75" spans="1:14" s="2" customFormat="1" ht="34.5" customHeight="1">
      <c r="A75" s="17" t="s">
        <v>137</v>
      </c>
      <c r="B75" s="25" t="s">
        <v>138</v>
      </c>
      <c r="C75" s="3"/>
      <c r="D75" s="6"/>
      <c r="E75" s="6"/>
      <c r="F75" s="7"/>
      <c r="G75" s="7">
        <f t="shared" si="3"/>
        <v>0</v>
      </c>
      <c r="H75" s="8"/>
      <c r="I75" s="5"/>
      <c r="J75" s="9"/>
      <c r="K75" s="3"/>
      <c r="L75" s="5"/>
      <c r="M75" s="18"/>
      <c r="N75" s="20"/>
    </row>
    <row r="76" spans="1:14" ht="46.8">
      <c r="A76" s="17" t="s">
        <v>139</v>
      </c>
      <c r="B76" s="26" t="s">
        <v>140</v>
      </c>
      <c r="C76" s="12"/>
      <c r="D76" s="10">
        <v>8.69</v>
      </c>
      <c r="E76" s="10">
        <v>19.372199999999999</v>
      </c>
      <c r="F76" s="7">
        <f t="shared" ref="F76:F139" si="5">E76</f>
        <v>19.372199999999999</v>
      </c>
      <c r="G76" s="7">
        <f t="shared" si="3"/>
        <v>19.372199999999999</v>
      </c>
      <c r="H76" s="16"/>
      <c r="I76" s="5">
        <f t="shared" ref="I76:I139" si="6">E76-D76</f>
        <v>10.6822</v>
      </c>
      <c r="J76" s="9">
        <f t="shared" ref="J76:J139" si="7">E76/D76-100%</f>
        <v>1.229252013808976</v>
      </c>
      <c r="K76" s="12"/>
      <c r="L76" s="5">
        <f t="shared" si="4"/>
        <v>10.6822</v>
      </c>
      <c r="M76" s="11"/>
      <c r="N76" s="20"/>
    </row>
    <row r="77" spans="1:14" ht="31.2">
      <c r="A77" s="17" t="s">
        <v>141</v>
      </c>
      <c r="B77" s="26" t="s">
        <v>142</v>
      </c>
      <c r="C77" s="12"/>
      <c r="D77" s="10">
        <v>1.0229999999999999</v>
      </c>
      <c r="E77" s="10">
        <v>0.95631999999999995</v>
      </c>
      <c r="F77" s="7">
        <f t="shared" si="5"/>
        <v>0.95631999999999995</v>
      </c>
      <c r="G77" s="7">
        <f t="shared" si="3"/>
        <v>0.95631999999999995</v>
      </c>
      <c r="H77" s="16"/>
      <c r="I77" s="5">
        <f t="shared" si="6"/>
        <v>-6.6679999999999962E-2</v>
      </c>
      <c r="J77" s="9">
        <f t="shared" si="7"/>
        <v>-6.5180840664711637E-2</v>
      </c>
      <c r="K77" s="12"/>
      <c r="L77" s="5">
        <f t="shared" si="4"/>
        <v>-6.6679999999999962E-2</v>
      </c>
      <c r="M77" s="13"/>
      <c r="N77" s="20"/>
    </row>
    <row r="78" spans="1:14" ht="31.2">
      <c r="A78" s="17" t="s">
        <v>143</v>
      </c>
      <c r="B78" s="27" t="s">
        <v>31</v>
      </c>
      <c r="C78" s="12"/>
      <c r="D78" s="7">
        <v>0.13300000000000001</v>
      </c>
      <c r="E78" s="10">
        <v>0.13341664100000022</v>
      </c>
      <c r="F78" s="7">
        <f t="shared" si="5"/>
        <v>0.13341664100000022</v>
      </c>
      <c r="G78" s="7">
        <f t="shared" si="3"/>
        <v>0.13341664100000022</v>
      </c>
      <c r="H78" s="16"/>
      <c r="I78" s="5">
        <f t="shared" si="6"/>
        <v>4.1664100000021742E-4</v>
      </c>
      <c r="J78" s="9">
        <f t="shared" si="7"/>
        <v>3.1326390977459706E-3</v>
      </c>
      <c r="K78" s="12"/>
      <c r="L78" s="5">
        <f t="shared" si="4"/>
        <v>4.1664100000021742E-4</v>
      </c>
      <c r="M78" s="11"/>
      <c r="N78" s="20"/>
    </row>
    <row r="79" spans="1:14">
      <c r="A79" s="17" t="s">
        <v>144</v>
      </c>
      <c r="B79" s="27" t="s">
        <v>145</v>
      </c>
      <c r="C79" s="12"/>
      <c r="D79" s="7">
        <v>8.1500000000000003E-2</v>
      </c>
      <c r="E79" s="10">
        <v>8.1916641000000207E-2</v>
      </c>
      <c r="F79" s="7">
        <f t="shared" si="5"/>
        <v>8.1916641000000207E-2</v>
      </c>
      <c r="G79" s="7">
        <f t="shared" si="3"/>
        <v>8.1916641000000207E-2</v>
      </c>
      <c r="H79" s="16"/>
      <c r="I79" s="5">
        <f t="shared" si="6"/>
        <v>4.1664100000020354E-4</v>
      </c>
      <c r="J79" s="9">
        <f t="shared" si="7"/>
        <v>5.112159509204961E-3</v>
      </c>
      <c r="K79" s="12"/>
      <c r="L79" s="5">
        <f t="shared" si="4"/>
        <v>4.1664100000020354E-4</v>
      </c>
      <c r="M79" s="11"/>
      <c r="N79" s="20"/>
    </row>
    <row r="80" spans="1:14">
      <c r="A80" s="17" t="s">
        <v>146</v>
      </c>
      <c r="B80" s="27" t="s">
        <v>147</v>
      </c>
      <c r="C80" s="12"/>
      <c r="D80" s="7">
        <v>3.0977999999999999</v>
      </c>
      <c r="E80" s="10">
        <v>3.7077</v>
      </c>
      <c r="F80" s="7">
        <f t="shared" si="5"/>
        <v>3.7077</v>
      </c>
      <c r="G80" s="7">
        <f t="shared" ref="G80:G142" si="8">E80</f>
        <v>3.7077</v>
      </c>
      <c r="H80" s="16"/>
      <c r="I80" s="5">
        <f t="shared" si="6"/>
        <v>0.60990000000000011</v>
      </c>
      <c r="J80" s="9">
        <f t="shared" si="7"/>
        <v>0.19688165795080392</v>
      </c>
      <c r="K80" s="12"/>
      <c r="L80" s="5">
        <f t="shared" si="4"/>
        <v>0.60990000000000011</v>
      </c>
      <c r="M80" s="11"/>
      <c r="N80" s="20"/>
    </row>
    <row r="81" spans="1:14">
      <c r="A81" s="17" t="s">
        <v>148</v>
      </c>
      <c r="B81" s="27" t="s">
        <v>149</v>
      </c>
      <c r="C81" s="12"/>
      <c r="D81" s="7">
        <v>1.0999999999999999E-2</v>
      </c>
      <c r="E81" s="10">
        <v>1.5300000000000001E-2</v>
      </c>
      <c r="F81" s="7">
        <f t="shared" si="5"/>
        <v>1.5300000000000001E-2</v>
      </c>
      <c r="G81" s="7">
        <f t="shared" si="8"/>
        <v>1.5300000000000001E-2</v>
      </c>
      <c r="H81" s="16"/>
      <c r="I81" s="5">
        <f t="shared" si="6"/>
        <v>4.3000000000000017E-3</v>
      </c>
      <c r="J81" s="9">
        <f t="shared" si="7"/>
        <v>0.39090909090909109</v>
      </c>
      <c r="K81" s="12"/>
      <c r="L81" s="5">
        <f t="shared" ref="L81:L142" si="9">I81</f>
        <v>4.3000000000000017E-3</v>
      </c>
      <c r="M81" s="11"/>
      <c r="N81" s="20"/>
    </row>
    <row r="82" spans="1:14">
      <c r="A82" s="17" t="s">
        <v>150</v>
      </c>
      <c r="B82" s="27" t="s">
        <v>92</v>
      </c>
      <c r="C82" s="12"/>
      <c r="D82" s="7">
        <v>5.2999999999999999E-2</v>
      </c>
      <c r="E82" s="10">
        <v>5.3400000000000003E-2</v>
      </c>
      <c r="F82" s="7">
        <f t="shared" si="5"/>
        <v>5.3400000000000003E-2</v>
      </c>
      <c r="G82" s="7">
        <f t="shared" si="8"/>
        <v>5.3400000000000003E-2</v>
      </c>
      <c r="H82" s="16"/>
      <c r="I82" s="5">
        <f t="shared" si="6"/>
        <v>4.0000000000000452E-4</v>
      </c>
      <c r="J82" s="9">
        <f t="shared" si="7"/>
        <v>7.547169811320753E-3</v>
      </c>
      <c r="K82" s="12"/>
      <c r="L82" s="5">
        <f t="shared" si="9"/>
        <v>4.0000000000000452E-4</v>
      </c>
      <c r="M82" s="11"/>
      <c r="N82" s="20"/>
    </row>
    <row r="83" spans="1:14" s="2" customFormat="1">
      <c r="A83" s="17" t="s">
        <v>151</v>
      </c>
      <c r="B83" s="25" t="s">
        <v>152</v>
      </c>
      <c r="C83" s="3"/>
      <c r="D83" s="6"/>
      <c r="E83" s="6"/>
      <c r="F83" s="7"/>
      <c r="G83" s="7">
        <f t="shared" si="8"/>
        <v>0</v>
      </c>
      <c r="H83" s="8"/>
      <c r="I83" s="5"/>
      <c r="J83" s="9"/>
      <c r="K83" s="3"/>
      <c r="L83" s="5"/>
      <c r="M83" s="18"/>
      <c r="N83" s="20"/>
    </row>
    <row r="84" spans="1:14" ht="78">
      <c r="A84" s="17" t="s">
        <v>153</v>
      </c>
      <c r="B84" s="26" t="s">
        <v>154</v>
      </c>
      <c r="C84" s="12"/>
      <c r="D84" s="10">
        <v>1.222834</v>
      </c>
      <c r="E84" s="10">
        <v>1.3600166410000003</v>
      </c>
      <c r="F84" s="7">
        <f t="shared" si="5"/>
        <v>1.3600166410000003</v>
      </c>
      <c r="G84" s="7">
        <f t="shared" si="8"/>
        <v>1.3600166410000003</v>
      </c>
      <c r="H84" s="16"/>
      <c r="I84" s="5">
        <f t="shared" si="6"/>
        <v>0.13718264100000033</v>
      </c>
      <c r="J84" s="9">
        <f t="shared" si="7"/>
        <v>0.11218418935031282</v>
      </c>
      <c r="K84" s="12"/>
      <c r="L84" s="5">
        <f t="shared" si="9"/>
        <v>0.13718264100000033</v>
      </c>
      <c r="M84" s="11"/>
      <c r="N84" s="20"/>
    </row>
    <row r="85" spans="1:14" ht="31.2">
      <c r="A85" s="17" t="s">
        <v>155</v>
      </c>
      <c r="B85" s="26" t="s">
        <v>156</v>
      </c>
      <c r="C85" s="12"/>
      <c r="D85" s="10">
        <v>0.106</v>
      </c>
      <c r="E85" s="10">
        <v>9.7680400000000001E-2</v>
      </c>
      <c r="F85" s="7">
        <f t="shared" si="5"/>
        <v>9.7680400000000001E-2</v>
      </c>
      <c r="G85" s="7">
        <f t="shared" si="8"/>
        <v>9.7680400000000001E-2</v>
      </c>
      <c r="H85" s="16"/>
      <c r="I85" s="5">
        <f t="shared" si="6"/>
        <v>-8.3195999999999964E-3</v>
      </c>
      <c r="J85" s="9">
        <f t="shared" si="7"/>
        <v>-7.848679245283019E-2</v>
      </c>
      <c r="K85" s="12"/>
      <c r="L85" s="5">
        <f t="shared" si="9"/>
        <v>-8.3195999999999964E-3</v>
      </c>
      <c r="M85" s="11"/>
      <c r="N85" s="20"/>
    </row>
    <row r="86" spans="1:14" ht="31.2">
      <c r="A86" s="17" t="s">
        <v>157</v>
      </c>
      <c r="B86" s="26" t="s">
        <v>158</v>
      </c>
      <c r="C86" s="12"/>
      <c r="D86" s="10">
        <v>0.106</v>
      </c>
      <c r="E86" s="10">
        <v>9.7680400000000001E-2</v>
      </c>
      <c r="F86" s="7">
        <f t="shared" si="5"/>
        <v>9.7680400000000001E-2</v>
      </c>
      <c r="G86" s="7">
        <f t="shared" si="8"/>
        <v>9.7680400000000001E-2</v>
      </c>
      <c r="H86" s="16"/>
      <c r="I86" s="5">
        <f t="shared" si="6"/>
        <v>-8.3195999999999964E-3</v>
      </c>
      <c r="J86" s="9">
        <f t="shared" si="7"/>
        <v>-7.848679245283019E-2</v>
      </c>
      <c r="K86" s="12"/>
      <c r="L86" s="5">
        <f t="shared" si="9"/>
        <v>-8.3195999999999964E-3</v>
      </c>
      <c r="M86" s="11"/>
      <c r="N86" s="20"/>
    </row>
    <row r="87" spans="1:14" ht="31.2">
      <c r="A87" s="17" t="s">
        <v>159</v>
      </c>
      <c r="B87" s="26" t="s">
        <v>160</v>
      </c>
      <c r="C87" s="12"/>
      <c r="D87" s="10">
        <v>0.106</v>
      </c>
      <c r="E87" s="10">
        <v>9.8600799999999988E-2</v>
      </c>
      <c r="F87" s="7">
        <f t="shared" si="5"/>
        <v>9.8600799999999988E-2</v>
      </c>
      <c r="G87" s="7">
        <f t="shared" si="8"/>
        <v>9.8600799999999988E-2</v>
      </c>
      <c r="H87" s="16"/>
      <c r="I87" s="5">
        <f t="shared" si="6"/>
        <v>-7.3992000000000085E-3</v>
      </c>
      <c r="J87" s="9">
        <f t="shared" si="7"/>
        <v>-6.9803773584905748E-2</v>
      </c>
      <c r="K87" s="12"/>
      <c r="L87" s="5">
        <f t="shared" si="9"/>
        <v>-7.3992000000000085E-3</v>
      </c>
      <c r="M87" s="11"/>
      <c r="N87" s="20"/>
    </row>
    <row r="88" spans="1:14" ht="31.2">
      <c r="A88" s="17" t="s">
        <v>161</v>
      </c>
      <c r="B88" s="26" t="s">
        <v>162</v>
      </c>
      <c r="C88" s="12"/>
      <c r="D88" s="10">
        <v>0.156</v>
      </c>
      <c r="E88" s="10">
        <v>0.17695279999999999</v>
      </c>
      <c r="F88" s="7">
        <f t="shared" si="5"/>
        <v>0.17695279999999999</v>
      </c>
      <c r="G88" s="7">
        <f t="shared" si="8"/>
        <v>0.17695279999999999</v>
      </c>
      <c r="H88" s="16"/>
      <c r="I88" s="5">
        <f t="shared" si="6"/>
        <v>2.0952799999999994E-2</v>
      </c>
      <c r="J88" s="9">
        <f t="shared" si="7"/>
        <v>0.13431282051282056</v>
      </c>
      <c r="K88" s="12"/>
      <c r="L88" s="5">
        <f t="shared" si="9"/>
        <v>2.0952799999999994E-2</v>
      </c>
      <c r="M88" s="11"/>
      <c r="N88" s="20"/>
    </row>
    <row r="89" spans="1:14" ht="31.2">
      <c r="A89" s="17" t="s">
        <v>163</v>
      </c>
      <c r="B89" s="26" t="s">
        <v>162</v>
      </c>
      <c r="C89" s="12"/>
      <c r="D89" s="10">
        <v>0.156</v>
      </c>
      <c r="E89" s="10">
        <v>0.17695279999999999</v>
      </c>
      <c r="F89" s="7">
        <f t="shared" si="5"/>
        <v>0.17695279999999999</v>
      </c>
      <c r="G89" s="7">
        <f t="shared" si="8"/>
        <v>0.17695279999999999</v>
      </c>
      <c r="H89" s="16"/>
      <c r="I89" s="5">
        <f t="shared" si="6"/>
        <v>2.0952799999999994E-2</v>
      </c>
      <c r="J89" s="9">
        <f t="shared" si="7"/>
        <v>0.13431282051282056</v>
      </c>
      <c r="K89" s="12"/>
      <c r="L89" s="5">
        <f t="shared" si="9"/>
        <v>2.0952799999999994E-2</v>
      </c>
      <c r="M89" s="11"/>
      <c r="N89" s="20"/>
    </row>
    <row r="90" spans="1:14" ht="31.2">
      <c r="A90" s="17" t="s">
        <v>164</v>
      </c>
      <c r="B90" s="27" t="s">
        <v>165</v>
      </c>
      <c r="C90" s="12"/>
      <c r="D90" s="10">
        <v>1.7</v>
      </c>
      <c r="E90" s="10">
        <v>1.5882799999999999</v>
      </c>
      <c r="F90" s="7">
        <f t="shared" si="5"/>
        <v>1.5882799999999999</v>
      </c>
      <c r="G90" s="7">
        <f t="shared" si="8"/>
        <v>1.5882799999999999</v>
      </c>
      <c r="H90" s="16"/>
      <c r="I90" s="5">
        <f t="shared" si="6"/>
        <v>-0.11172000000000004</v>
      </c>
      <c r="J90" s="9">
        <f t="shared" si="7"/>
        <v>-6.5717647058823547E-2</v>
      </c>
      <c r="K90" s="12"/>
      <c r="L90" s="5">
        <f t="shared" si="9"/>
        <v>-0.11172000000000004</v>
      </c>
      <c r="M90" s="13"/>
      <c r="N90" s="20"/>
    </row>
    <row r="91" spans="1:14">
      <c r="A91" s="17" t="s">
        <v>166</v>
      </c>
      <c r="B91" s="26" t="s">
        <v>167</v>
      </c>
      <c r="C91" s="12"/>
      <c r="D91" s="7">
        <v>0.11917999999999999</v>
      </c>
      <c r="E91" s="10">
        <v>0.15553400000000001</v>
      </c>
      <c r="F91" s="7">
        <f t="shared" si="5"/>
        <v>0.15553400000000001</v>
      </c>
      <c r="G91" s="7">
        <f t="shared" si="8"/>
        <v>0.15553400000000001</v>
      </c>
      <c r="H91" s="16"/>
      <c r="I91" s="5">
        <f t="shared" si="6"/>
        <v>3.6354000000000011E-2</v>
      </c>
      <c r="J91" s="9">
        <f t="shared" si="7"/>
        <v>0.30503440174525931</v>
      </c>
      <c r="K91" s="12"/>
      <c r="L91" s="5">
        <f t="shared" si="9"/>
        <v>3.6354000000000011E-2</v>
      </c>
      <c r="M91" s="13"/>
      <c r="N91" s="20"/>
    </row>
    <row r="92" spans="1:14" s="2" customFormat="1">
      <c r="A92" s="17" t="s">
        <v>168</v>
      </c>
      <c r="B92" s="25" t="s">
        <v>169</v>
      </c>
      <c r="C92" s="3"/>
      <c r="D92" s="6"/>
      <c r="E92" s="6"/>
      <c r="F92" s="7"/>
      <c r="G92" s="7">
        <f t="shared" si="8"/>
        <v>0</v>
      </c>
      <c r="H92" s="8"/>
      <c r="I92" s="5"/>
      <c r="J92" s="9"/>
      <c r="K92" s="3"/>
      <c r="L92" s="5"/>
      <c r="M92" s="18"/>
      <c r="N92" s="20"/>
    </row>
    <row r="93" spans="1:14" ht="31.2">
      <c r="A93" s="17" t="s">
        <v>170</v>
      </c>
      <c r="B93" s="26" t="s">
        <v>171</v>
      </c>
      <c r="C93" s="12"/>
      <c r="D93" s="10">
        <v>0.21199999999999999</v>
      </c>
      <c r="E93" s="10">
        <v>0.18099999999999999</v>
      </c>
      <c r="F93" s="7">
        <f t="shared" si="5"/>
        <v>0.18099999999999999</v>
      </c>
      <c r="G93" s="7">
        <f t="shared" si="8"/>
        <v>0.18099999999999999</v>
      </c>
      <c r="H93" s="16"/>
      <c r="I93" s="5">
        <f t="shared" si="6"/>
        <v>-3.1E-2</v>
      </c>
      <c r="J93" s="9">
        <f t="shared" si="7"/>
        <v>-0.14622641509433965</v>
      </c>
      <c r="K93" s="12"/>
      <c r="L93" s="5">
        <f t="shared" si="9"/>
        <v>-3.1E-2</v>
      </c>
      <c r="M93" s="11"/>
      <c r="N93" s="20"/>
    </row>
    <row r="94" spans="1:14" ht="31.2">
      <c r="A94" s="17" t="s">
        <v>172</v>
      </c>
      <c r="B94" s="26" t="s">
        <v>173</v>
      </c>
      <c r="C94" s="12"/>
      <c r="D94" s="10">
        <v>0.19900000000000001</v>
      </c>
      <c r="E94" s="10">
        <v>0.19941664100000023</v>
      </c>
      <c r="F94" s="7">
        <f t="shared" si="5"/>
        <v>0.19941664100000023</v>
      </c>
      <c r="G94" s="7">
        <f t="shared" si="8"/>
        <v>0.19941664100000023</v>
      </c>
      <c r="H94" s="16"/>
      <c r="I94" s="5">
        <f t="shared" si="6"/>
        <v>4.1664100000021742E-4</v>
      </c>
      <c r="J94" s="9">
        <f t="shared" si="7"/>
        <v>2.0936733668353025E-3</v>
      </c>
      <c r="K94" s="12"/>
      <c r="L94" s="5">
        <f t="shared" si="9"/>
        <v>4.1664100000021742E-4</v>
      </c>
      <c r="M94" s="11"/>
      <c r="N94" s="20"/>
    </row>
    <row r="95" spans="1:14">
      <c r="A95" s="17" t="s">
        <v>174</v>
      </c>
      <c r="B95" s="26" t="s">
        <v>175</v>
      </c>
      <c r="C95" s="12"/>
      <c r="D95" s="10">
        <v>4.8</v>
      </c>
      <c r="E95" s="10">
        <v>4.8120000000000003</v>
      </c>
      <c r="F95" s="7">
        <f t="shared" si="5"/>
        <v>4.8120000000000003</v>
      </c>
      <c r="G95" s="7">
        <f t="shared" si="8"/>
        <v>4.8120000000000003</v>
      </c>
      <c r="H95" s="16"/>
      <c r="I95" s="5">
        <f t="shared" si="6"/>
        <v>1.2000000000000455E-2</v>
      </c>
      <c r="J95" s="9">
        <f t="shared" si="7"/>
        <v>2.5000000000001688E-3</v>
      </c>
      <c r="K95" s="12"/>
      <c r="L95" s="5">
        <f t="shared" si="9"/>
        <v>1.2000000000000455E-2</v>
      </c>
      <c r="M95" s="11"/>
      <c r="N95" s="20"/>
    </row>
    <row r="96" spans="1:14">
      <c r="A96" s="17" t="s">
        <v>176</v>
      </c>
      <c r="B96" s="26" t="s">
        <v>177</v>
      </c>
      <c r="C96" s="12"/>
      <c r="D96" s="10">
        <v>8.2000000000000003E-2</v>
      </c>
      <c r="E96" s="10">
        <v>8.2000000000000003E-2</v>
      </c>
      <c r="F96" s="7">
        <f t="shared" si="5"/>
        <v>8.2000000000000003E-2</v>
      </c>
      <c r="G96" s="7">
        <f t="shared" si="8"/>
        <v>8.2000000000000003E-2</v>
      </c>
      <c r="H96" s="16"/>
      <c r="I96" s="5">
        <f t="shared" si="6"/>
        <v>0</v>
      </c>
      <c r="J96" s="9">
        <f t="shared" si="7"/>
        <v>0</v>
      </c>
      <c r="K96" s="12"/>
      <c r="L96" s="5">
        <f t="shared" si="9"/>
        <v>0</v>
      </c>
      <c r="M96" s="11"/>
      <c r="N96" s="20"/>
    </row>
    <row r="97" spans="1:14">
      <c r="A97" s="17" t="s">
        <v>178</v>
      </c>
      <c r="B97" s="26" t="s">
        <v>179</v>
      </c>
      <c r="C97" s="12"/>
      <c r="D97" s="10">
        <v>0.11600000000000001</v>
      </c>
      <c r="E97" s="10"/>
      <c r="F97" s="7">
        <f t="shared" si="5"/>
        <v>0</v>
      </c>
      <c r="G97" s="7">
        <f t="shared" si="8"/>
        <v>0</v>
      </c>
      <c r="H97" s="16"/>
      <c r="I97" s="5">
        <f t="shared" si="6"/>
        <v>-0.11600000000000001</v>
      </c>
      <c r="J97" s="9">
        <f t="shared" si="7"/>
        <v>-1</v>
      </c>
      <c r="K97" s="12"/>
      <c r="L97" s="5">
        <f t="shared" si="9"/>
        <v>-0.11600000000000001</v>
      </c>
      <c r="M97" s="11"/>
      <c r="N97" s="20"/>
    </row>
    <row r="98" spans="1:14" s="2" customFormat="1">
      <c r="A98" s="17" t="s">
        <v>180</v>
      </c>
      <c r="B98" s="25" t="s">
        <v>181</v>
      </c>
      <c r="C98" s="3"/>
      <c r="D98" s="6"/>
      <c r="E98" s="6"/>
      <c r="F98" s="7"/>
      <c r="G98" s="7">
        <f t="shared" si="8"/>
        <v>0</v>
      </c>
      <c r="H98" s="8"/>
      <c r="I98" s="5"/>
      <c r="J98" s="9"/>
      <c r="K98" s="3"/>
      <c r="L98" s="5"/>
      <c r="M98" s="18"/>
      <c r="N98" s="20"/>
    </row>
    <row r="99" spans="1:14" ht="31.2">
      <c r="A99" s="17" t="s">
        <v>182</v>
      </c>
      <c r="B99" s="27" t="s">
        <v>183</v>
      </c>
      <c r="C99" s="12"/>
      <c r="D99" s="7">
        <v>2.8460000000000001</v>
      </c>
      <c r="E99" s="10">
        <v>2.8464166410000002</v>
      </c>
      <c r="F99" s="7">
        <f t="shared" si="5"/>
        <v>2.8464166410000002</v>
      </c>
      <c r="G99" s="7">
        <f t="shared" si="8"/>
        <v>2.8464166410000002</v>
      </c>
      <c r="H99" s="16"/>
      <c r="I99" s="5">
        <f t="shared" si="6"/>
        <v>4.1664100000016191E-4</v>
      </c>
      <c r="J99" s="9">
        <f t="shared" si="7"/>
        <v>1.4639529163740228E-4</v>
      </c>
      <c r="K99" s="12"/>
      <c r="L99" s="5">
        <f t="shared" si="9"/>
        <v>4.1664100000016191E-4</v>
      </c>
      <c r="M99" s="11"/>
      <c r="N99" s="20"/>
    </row>
    <row r="100" spans="1:14" ht="31.2">
      <c r="A100" s="17" t="s">
        <v>184</v>
      </c>
      <c r="B100" s="27" t="s">
        <v>185</v>
      </c>
      <c r="C100" s="12"/>
      <c r="D100" s="7">
        <v>0.26500000000000001</v>
      </c>
      <c r="E100" s="10">
        <v>0.27729999999999999</v>
      </c>
      <c r="F100" s="7">
        <f t="shared" si="5"/>
        <v>0.27729999999999999</v>
      </c>
      <c r="G100" s="7">
        <f t="shared" si="8"/>
        <v>0.27729999999999999</v>
      </c>
      <c r="H100" s="16"/>
      <c r="I100" s="5">
        <f t="shared" si="6"/>
        <v>1.2299999999999978E-2</v>
      </c>
      <c r="J100" s="9">
        <f t="shared" si="7"/>
        <v>4.6415094339622653E-2</v>
      </c>
      <c r="K100" s="12"/>
      <c r="L100" s="5">
        <f t="shared" si="9"/>
        <v>1.2299999999999978E-2</v>
      </c>
      <c r="M100" s="11"/>
      <c r="N100" s="20"/>
    </row>
    <row r="101" spans="1:14">
      <c r="A101" s="17" t="s">
        <v>186</v>
      </c>
      <c r="B101" s="27" t="s">
        <v>187</v>
      </c>
      <c r="C101" s="12"/>
      <c r="D101" s="7">
        <v>0.46600000000000003</v>
      </c>
      <c r="E101" s="10">
        <v>0.5403</v>
      </c>
      <c r="F101" s="7">
        <f t="shared" si="5"/>
        <v>0.5403</v>
      </c>
      <c r="G101" s="7">
        <f t="shared" si="8"/>
        <v>0.5403</v>
      </c>
      <c r="H101" s="16"/>
      <c r="I101" s="5">
        <f t="shared" si="6"/>
        <v>7.4299999999999977E-2</v>
      </c>
      <c r="J101" s="9">
        <f t="shared" si="7"/>
        <v>0.15944206008583683</v>
      </c>
      <c r="K101" s="12"/>
      <c r="L101" s="5">
        <f t="shared" si="9"/>
        <v>7.4299999999999977E-2</v>
      </c>
      <c r="M101" s="11"/>
      <c r="N101" s="20"/>
    </row>
    <row r="102" spans="1:14">
      <c r="A102" s="17" t="s">
        <v>188</v>
      </c>
      <c r="B102" s="27" t="s">
        <v>189</v>
      </c>
      <c r="C102" s="12"/>
      <c r="D102" s="7">
        <v>0.46600000000000003</v>
      </c>
      <c r="E102" s="10">
        <v>0.52410000000000001</v>
      </c>
      <c r="F102" s="7">
        <f t="shared" si="5"/>
        <v>0.52410000000000001</v>
      </c>
      <c r="G102" s="7">
        <f t="shared" si="8"/>
        <v>0.52410000000000001</v>
      </c>
      <c r="H102" s="16"/>
      <c r="I102" s="5">
        <f t="shared" si="6"/>
        <v>5.8099999999999985E-2</v>
      </c>
      <c r="J102" s="9">
        <f t="shared" si="7"/>
        <v>0.1246781115879827</v>
      </c>
      <c r="K102" s="12"/>
      <c r="L102" s="5">
        <f t="shared" si="9"/>
        <v>5.8099999999999985E-2</v>
      </c>
      <c r="M102" s="11"/>
      <c r="N102" s="20"/>
    </row>
    <row r="103" spans="1:14" ht="31.2">
      <c r="A103" s="17" t="s">
        <v>190</v>
      </c>
      <c r="B103" s="27" t="s">
        <v>173</v>
      </c>
      <c r="C103" s="12"/>
      <c r="D103" s="7">
        <v>6.8055000000000004E-2</v>
      </c>
      <c r="E103" s="10">
        <v>6.8416641000000208E-2</v>
      </c>
      <c r="F103" s="7">
        <f t="shared" si="5"/>
        <v>6.8416641000000208E-2</v>
      </c>
      <c r="G103" s="7">
        <f t="shared" si="8"/>
        <v>6.8416641000000208E-2</v>
      </c>
      <c r="H103" s="16"/>
      <c r="I103" s="5">
        <f t="shared" si="6"/>
        <v>3.6164100000020405E-4</v>
      </c>
      <c r="J103" s="9">
        <f t="shared" si="7"/>
        <v>5.3139519506311128E-3</v>
      </c>
      <c r="K103" s="12"/>
      <c r="L103" s="5">
        <f t="shared" si="9"/>
        <v>3.6164100000020405E-4</v>
      </c>
      <c r="M103" s="11"/>
      <c r="N103" s="20"/>
    </row>
    <row r="104" spans="1:14" s="2" customFormat="1">
      <c r="A104" s="17" t="s">
        <v>191</v>
      </c>
      <c r="B104" s="25" t="s">
        <v>192</v>
      </c>
      <c r="C104" s="3"/>
      <c r="D104" s="28"/>
      <c r="E104" s="28"/>
      <c r="F104" s="7"/>
      <c r="G104" s="7">
        <f t="shared" si="8"/>
        <v>0</v>
      </c>
      <c r="H104" s="8"/>
      <c r="I104" s="5"/>
      <c r="J104" s="9"/>
      <c r="K104" s="3"/>
      <c r="L104" s="5"/>
      <c r="M104" s="18"/>
      <c r="N104" s="20"/>
    </row>
    <row r="105" spans="1:14">
      <c r="A105" s="17" t="s">
        <v>193</v>
      </c>
      <c r="B105" s="26" t="s">
        <v>194</v>
      </c>
      <c r="C105" s="12"/>
      <c r="D105" s="7">
        <v>8.3000000000000004E-2</v>
      </c>
      <c r="E105" s="10">
        <v>0</v>
      </c>
      <c r="F105" s="7">
        <f t="shared" si="5"/>
        <v>0</v>
      </c>
      <c r="G105" s="7">
        <f t="shared" si="8"/>
        <v>0</v>
      </c>
      <c r="H105" s="16"/>
      <c r="I105" s="5">
        <f t="shared" si="6"/>
        <v>-8.3000000000000004E-2</v>
      </c>
      <c r="J105" s="9">
        <f t="shared" si="7"/>
        <v>-1</v>
      </c>
      <c r="K105" s="12"/>
      <c r="L105" s="5">
        <f t="shared" si="9"/>
        <v>-8.3000000000000004E-2</v>
      </c>
      <c r="M105" s="11"/>
      <c r="N105" s="20"/>
    </row>
    <row r="106" spans="1:14" ht="31.2">
      <c r="A106" s="17" t="s">
        <v>195</v>
      </c>
      <c r="B106" s="29" t="s">
        <v>31</v>
      </c>
      <c r="C106" s="12"/>
      <c r="D106" s="7">
        <v>0.27200000000000002</v>
      </c>
      <c r="E106" s="10">
        <v>0.27241664100000024</v>
      </c>
      <c r="F106" s="7">
        <f t="shared" si="5"/>
        <v>0.27241664100000024</v>
      </c>
      <c r="G106" s="7">
        <f t="shared" si="8"/>
        <v>0.27241664100000024</v>
      </c>
      <c r="H106" s="16"/>
      <c r="I106" s="5">
        <f t="shared" si="6"/>
        <v>4.1664100000021742E-4</v>
      </c>
      <c r="J106" s="9">
        <f t="shared" si="7"/>
        <v>1.5317683823536932E-3</v>
      </c>
      <c r="K106" s="12"/>
      <c r="L106" s="5">
        <f t="shared" si="9"/>
        <v>4.1664100000021742E-4</v>
      </c>
      <c r="M106" s="11"/>
      <c r="N106" s="20"/>
    </row>
    <row r="107" spans="1:14" ht="31.2">
      <c r="A107" s="17" t="s">
        <v>196</v>
      </c>
      <c r="B107" s="26" t="s">
        <v>197</v>
      </c>
      <c r="C107" s="12"/>
      <c r="D107" s="7">
        <v>0.89727200000000007</v>
      </c>
      <c r="E107" s="10">
        <v>0.36849999999999999</v>
      </c>
      <c r="F107" s="7">
        <f t="shared" si="5"/>
        <v>0.36849999999999999</v>
      </c>
      <c r="G107" s="7">
        <f t="shared" si="8"/>
        <v>0.36849999999999999</v>
      </c>
      <c r="H107" s="16"/>
      <c r="I107" s="5">
        <f t="shared" si="6"/>
        <v>-0.52877200000000002</v>
      </c>
      <c r="J107" s="9">
        <f t="shared" si="7"/>
        <v>-0.58931071068750618</v>
      </c>
      <c r="K107" s="12"/>
      <c r="L107" s="5">
        <f t="shared" si="9"/>
        <v>-0.52877200000000002</v>
      </c>
      <c r="M107" s="11"/>
      <c r="N107" s="20"/>
    </row>
    <row r="108" spans="1:14">
      <c r="A108" s="17" t="s">
        <v>198</v>
      </c>
      <c r="B108" s="26" t="s">
        <v>199</v>
      </c>
      <c r="C108" s="12"/>
      <c r="D108" s="7">
        <v>10.968999999999999</v>
      </c>
      <c r="E108" s="10">
        <v>11.0771</v>
      </c>
      <c r="F108" s="7">
        <f t="shared" si="5"/>
        <v>11.0771</v>
      </c>
      <c r="G108" s="7">
        <f t="shared" si="8"/>
        <v>11.0771</v>
      </c>
      <c r="H108" s="16"/>
      <c r="I108" s="5">
        <f t="shared" si="6"/>
        <v>0.10810000000000031</v>
      </c>
      <c r="J108" s="9">
        <f t="shared" si="7"/>
        <v>9.8550460388366901E-3</v>
      </c>
      <c r="K108" s="12"/>
      <c r="L108" s="5">
        <f t="shared" si="9"/>
        <v>0.10810000000000031</v>
      </c>
      <c r="M108" s="11"/>
      <c r="N108" s="20"/>
    </row>
    <row r="109" spans="1:14">
      <c r="A109" s="17" t="s">
        <v>200</v>
      </c>
      <c r="B109" s="27" t="s">
        <v>201</v>
      </c>
      <c r="C109" s="12"/>
      <c r="D109" s="7"/>
      <c r="E109" s="10">
        <v>8.2416641000000207E-2</v>
      </c>
      <c r="F109" s="7">
        <f t="shared" si="5"/>
        <v>8.2416641000000207E-2</v>
      </c>
      <c r="G109" s="7">
        <f t="shared" si="8"/>
        <v>8.2416641000000207E-2</v>
      </c>
      <c r="H109" s="16"/>
      <c r="I109" s="5">
        <f t="shared" si="6"/>
        <v>8.2416641000000207E-2</v>
      </c>
      <c r="J109" s="9" t="e">
        <f t="shared" si="7"/>
        <v>#DIV/0!</v>
      </c>
      <c r="K109" s="12"/>
      <c r="L109" s="5">
        <f t="shared" si="9"/>
        <v>8.2416641000000207E-2</v>
      </c>
      <c r="M109" s="11"/>
      <c r="N109" s="20"/>
    </row>
    <row r="110" spans="1:14">
      <c r="A110" s="17" t="s">
        <v>202</v>
      </c>
      <c r="B110" s="26" t="s">
        <v>149</v>
      </c>
      <c r="C110" s="12"/>
      <c r="D110" s="7">
        <v>0.114</v>
      </c>
      <c r="E110" s="10">
        <v>0.16901664100000022</v>
      </c>
      <c r="F110" s="7">
        <f t="shared" si="5"/>
        <v>0.16901664100000022</v>
      </c>
      <c r="G110" s="7">
        <f t="shared" si="8"/>
        <v>0.16901664100000022</v>
      </c>
      <c r="H110" s="16"/>
      <c r="I110" s="5">
        <f t="shared" si="6"/>
        <v>5.5016641000000213E-2</v>
      </c>
      <c r="J110" s="9">
        <f t="shared" si="7"/>
        <v>0.48260211403508957</v>
      </c>
      <c r="K110" s="12"/>
      <c r="L110" s="5">
        <f t="shared" si="9"/>
        <v>5.5016641000000213E-2</v>
      </c>
      <c r="M110" s="11"/>
      <c r="N110" s="20"/>
    </row>
    <row r="111" spans="1:14">
      <c r="A111" s="17" t="s">
        <v>203</v>
      </c>
      <c r="B111" s="26" t="s">
        <v>204</v>
      </c>
      <c r="C111" s="12"/>
      <c r="D111" s="7">
        <v>0.70099999999999996</v>
      </c>
      <c r="E111" s="10">
        <v>0.70130000000000003</v>
      </c>
      <c r="F111" s="7">
        <f t="shared" si="5"/>
        <v>0.70130000000000003</v>
      </c>
      <c r="G111" s="7">
        <f t="shared" si="8"/>
        <v>0.70130000000000003</v>
      </c>
      <c r="H111" s="16"/>
      <c r="I111" s="5">
        <f t="shared" si="6"/>
        <v>3.0000000000007798E-4</v>
      </c>
      <c r="J111" s="9">
        <f t="shared" si="7"/>
        <v>4.2796005706136064E-4</v>
      </c>
      <c r="K111" s="12"/>
      <c r="L111" s="5">
        <f t="shared" si="9"/>
        <v>3.0000000000007798E-4</v>
      </c>
      <c r="M111" s="11"/>
      <c r="N111" s="20"/>
    </row>
    <row r="112" spans="1:14">
      <c r="A112" s="17" t="s">
        <v>205</v>
      </c>
      <c r="B112" s="26" t="s">
        <v>206</v>
      </c>
      <c r="C112" s="12"/>
      <c r="D112" s="7">
        <v>0.122</v>
      </c>
      <c r="E112" s="10">
        <v>9.5100000000000004E-2</v>
      </c>
      <c r="F112" s="7">
        <f t="shared" si="5"/>
        <v>9.5100000000000004E-2</v>
      </c>
      <c r="G112" s="7">
        <f t="shared" si="8"/>
        <v>9.5100000000000004E-2</v>
      </c>
      <c r="H112" s="16"/>
      <c r="I112" s="5">
        <f t="shared" si="6"/>
        <v>-2.6899999999999993E-2</v>
      </c>
      <c r="J112" s="9">
        <f t="shared" si="7"/>
        <v>-0.22049180327868845</v>
      </c>
      <c r="K112" s="12"/>
      <c r="L112" s="5">
        <f t="shared" si="9"/>
        <v>-2.6899999999999993E-2</v>
      </c>
      <c r="M112" s="11"/>
      <c r="N112" s="20"/>
    </row>
    <row r="113" spans="1:14" s="2" customFormat="1">
      <c r="A113" s="17" t="s">
        <v>207</v>
      </c>
      <c r="B113" s="25" t="s">
        <v>208</v>
      </c>
      <c r="C113" s="3"/>
      <c r="D113" s="6"/>
      <c r="E113" s="6"/>
      <c r="F113" s="7"/>
      <c r="G113" s="7">
        <f t="shared" si="8"/>
        <v>0</v>
      </c>
      <c r="H113" s="8"/>
      <c r="I113" s="5"/>
      <c r="J113" s="9"/>
      <c r="K113" s="3"/>
      <c r="L113" s="5"/>
      <c r="M113" s="18"/>
      <c r="N113" s="20"/>
    </row>
    <row r="114" spans="1:14" ht="31.2">
      <c r="A114" s="17" t="s">
        <v>209</v>
      </c>
      <c r="B114" s="27" t="s">
        <v>210</v>
      </c>
      <c r="C114" s="12"/>
      <c r="D114" s="10">
        <v>0.375</v>
      </c>
      <c r="E114" s="10">
        <v>0.37541664100000016</v>
      </c>
      <c r="F114" s="7">
        <f t="shared" si="5"/>
        <v>0.37541664100000016</v>
      </c>
      <c r="G114" s="7">
        <f t="shared" si="8"/>
        <v>0.37541664100000016</v>
      </c>
      <c r="H114" s="16"/>
      <c r="I114" s="5">
        <f t="shared" si="6"/>
        <v>4.1664100000016191E-4</v>
      </c>
      <c r="J114" s="9">
        <f t="shared" si="7"/>
        <v>1.1110426666671724E-3</v>
      </c>
      <c r="K114" s="12"/>
      <c r="L114" s="5">
        <f t="shared" si="9"/>
        <v>4.1664100000016191E-4</v>
      </c>
      <c r="M114" s="11"/>
      <c r="N114" s="20"/>
    </row>
    <row r="115" spans="1:14">
      <c r="A115" s="17" t="s">
        <v>211</v>
      </c>
      <c r="B115" s="26" t="s">
        <v>212</v>
      </c>
      <c r="C115" s="12"/>
      <c r="D115" s="10">
        <v>0.19900000000000001</v>
      </c>
      <c r="E115" s="10">
        <v>0.19839999999999999</v>
      </c>
      <c r="F115" s="7">
        <f t="shared" si="5"/>
        <v>0.19839999999999999</v>
      </c>
      <c r="G115" s="7">
        <f t="shared" si="8"/>
        <v>0.19839999999999999</v>
      </c>
      <c r="H115" s="16"/>
      <c r="I115" s="5">
        <f t="shared" si="6"/>
        <v>-6.0000000000001719E-4</v>
      </c>
      <c r="J115" s="9">
        <f t="shared" si="7"/>
        <v>-3.0150753768845018E-3</v>
      </c>
      <c r="K115" s="12"/>
      <c r="L115" s="5">
        <f t="shared" si="9"/>
        <v>-6.0000000000001719E-4</v>
      </c>
      <c r="M115" s="11"/>
      <c r="N115" s="20"/>
    </row>
    <row r="116" spans="1:14" ht="31.2">
      <c r="A116" s="17" t="s">
        <v>213</v>
      </c>
      <c r="B116" s="27" t="s">
        <v>173</v>
      </c>
      <c r="C116" s="12"/>
      <c r="D116" s="7">
        <v>6.8055000000000004E-2</v>
      </c>
      <c r="E116" s="10">
        <v>6.8416641000000208E-2</v>
      </c>
      <c r="F116" s="7">
        <f t="shared" si="5"/>
        <v>6.8416641000000208E-2</v>
      </c>
      <c r="G116" s="7">
        <f t="shared" si="8"/>
        <v>6.8416641000000208E-2</v>
      </c>
      <c r="H116" s="16"/>
      <c r="I116" s="5">
        <f t="shared" si="6"/>
        <v>3.6164100000020405E-4</v>
      </c>
      <c r="J116" s="9">
        <f t="shared" si="7"/>
        <v>5.3139519506311128E-3</v>
      </c>
      <c r="K116" s="12"/>
      <c r="L116" s="5">
        <f t="shared" si="9"/>
        <v>3.6164100000020405E-4</v>
      </c>
      <c r="M116" s="11"/>
      <c r="N116" s="20"/>
    </row>
    <row r="117" spans="1:14">
      <c r="A117" s="17" t="s">
        <v>214</v>
      </c>
      <c r="B117" s="27" t="s">
        <v>201</v>
      </c>
      <c r="C117" s="12"/>
      <c r="D117" s="7">
        <v>8.1500000000000003E-2</v>
      </c>
      <c r="E117" s="10">
        <v>8.2416641000000207E-2</v>
      </c>
      <c r="F117" s="7">
        <f t="shared" si="5"/>
        <v>8.2416641000000207E-2</v>
      </c>
      <c r="G117" s="7">
        <f t="shared" si="8"/>
        <v>8.2416641000000207E-2</v>
      </c>
      <c r="H117" s="16"/>
      <c r="I117" s="5">
        <f t="shared" si="6"/>
        <v>9.1664100000020399E-4</v>
      </c>
      <c r="J117" s="9">
        <f t="shared" si="7"/>
        <v>1.12471288343583E-2</v>
      </c>
      <c r="K117" s="12"/>
      <c r="L117" s="5">
        <f t="shared" si="9"/>
        <v>9.1664100000020399E-4</v>
      </c>
      <c r="M117" s="11"/>
      <c r="N117" s="20"/>
    </row>
    <row r="118" spans="1:14">
      <c r="A118" s="17" t="s">
        <v>215</v>
      </c>
      <c r="B118" s="27" t="s">
        <v>216</v>
      </c>
      <c r="C118" s="12"/>
      <c r="D118" s="7">
        <v>2.5000000000000001E-2</v>
      </c>
      <c r="E118" s="10">
        <v>2.5416641000000212E-2</v>
      </c>
      <c r="F118" s="7">
        <f t="shared" si="5"/>
        <v>2.5416641000000212E-2</v>
      </c>
      <c r="G118" s="7">
        <f t="shared" si="8"/>
        <v>2.5416641000000212E-2</v>
      </c>
      <c r="H118" s="16"/>
      <c r="I118" s="5">
        <f t="shared" si="6"/>
        <v>4.1664100000021048E-4</v>
      </c>
      <c r="J118" s="9">
        <f t="shared" si="7"/>
        <v>1.6665640000008475E-2</v>
      </c>
      <c r="K118" s="12"/>
      <c r="L118" s="5">
        <f t="shared" si="9"/>
        <v>4.1664100000021048E-4</v>
      </c>
      <c r="M118" s="11"/>
      <c r="N118" s="20"/>
    </row>
    <row r="119" spans="1:14" s="2" customFormat="1">
      <c r="A119" s="17" t="s">
        <v>217</v>
      </c>
      <c r="B119" s="25" t="s">
        <v>218</v>
      </c>
      <c r="C119" s="3"/>
      <c r="D119" s="28"/>
      <c r="E119" s="28"/>
      <c r="F119" s="7"/>
      <c r="G119" s="7">
        <f t="shared" si="8"/>
        <v>0</v>
      </c>
      <c r="H119" s="8"/>
      <c r="I119" s="5"/>
      <c r="J119" s="9"/>
      <c r="K119" s="3"/>
      <c r="L119" s="5"/>
      <c r="M119" s="18"/>
      <c r="N119" s="20"/>
    </row>
    <row r="120" spans="1:14">
      <c r="A120" s="17" t="s">
        <v>219</v>
      </c>
      <c r="B120" s="27" t="s">
        <v>55</v>
      </c>
      <c r="C120" s="12"/>
      <c r="D120" s="7">
        <v>6.7000000000000004E-2</v>
      </c>
      <c r="E120" s="10">
        <v>0</v>
      </c>
      <c r="F120" s="7">
        <f t="shared" si="5"/>
        <v>0</v>
      </c>
      <c r="G120" s="7">
        <f t="shared" si="8"/>
        <v>0</v>
      </c>
      <c r="H120" s="16"/>
      <c r="I120" s="5">
        <f t="shared" si="6"/>
        <v>-6.7000000000000004E-2</v>
      </c>
      <c r="J120" s="9">
        <f t="shared" si="7"/>
        <v>-1</v>
      </c>
      <c r="K120" s="12"/>
      <c r="L120" s="5">
        <f t="shared" si="9"/>
        <v>-6.7000000000000004E-2</v>
      </c>
      <c r="M120" s="11"/>
      <c r="N120" s="20"/>
    </row>
    <row r="121" spans="1:14" s="2" customFormat="1">
      <c r="A121" s="17" t="s">
        <v>220</v>
      </c>
      <c r="B121" s="25" t="s">
        <v>221</v>
      </c>
      <c r="C121" s="3"/>
      <c r="D121" s="6"/>
      <c r="E121" s="6"/>
      <c r="F121" s="7">
        <f t="shared" si="5"/>
        <v>0</v>
      </c>
      <c r="G121" s="7">
        <f t="shared" si="8"/>
        <v>0</v>
      </c>
      <c r="H121" s="8"/>
      <c r="I121" s="5">
        <f t="shared" si="6"/>
        <v>0</v>
      </c>
      <c r="J121" s="9" t="e">
        <f t="shared" si="7"/>
        <v>#DIV/0!</v>
      </c>
      <c r="K121" s="3"/>
      <c r="L121" s="5">
        <f t="shared" si="9"/>
        <v>0</v>
      </c>
      <c r="M121" s="18"/>
      <c r="N121" s="20"/>
    </row>
    <row r="122" spans="1:14">
      <c r="A122" s="17" t="s">
        <v>222</v>
      </c>
      <c r="B122" s="26" t="s">
        <v>223</v>
      </c>
      <c r="C122" s="12"/>
      <c r="D122" s="10">
        <v>0.1009</v>
      </c>
      <c r="E122" s="10">
        <v>0.10100000000000001</v>
      </c>
      <c r="F122" s="7">
        <f t="shared" si="5"/>
        <v>0.10100000000000001</v>
      </c>
      <c r="G122" s="7">
        <f t="shared" si="8"/>
        <v>0.10100000000000001</v>
      </c>
      <c r="H122" s="16"/>
      <c r="I122" s="5">
        <f t="shared" si="6"/>
        <v>1.0000000000000286E-4</v>
      </c>
      <c r="J122" s="9">
        <f t="shared" si="7"/>
        <v>9.9108027750260952E-4</v>
      </c>
      <c r="K122" s="12"/>
      <c r="L122" s="5">
        <f t="shared" si="9"/>
        <v>1.0000000000000286E-4</v>
      </c>
      <c r="M122" s="11"/>
      <c r="N122" s="20"/>
    </row>
    <row r="123" spans="1:14" s="2" customFormat="1">
      <c r="A123" s="17" t="s">
        <v>224</v>
      </c>
      <c r="B123" s="30" t="s">
        <v>225</v>
      </c>
      <c r="C123" s="3"/>
      <c r="D123" s="6"/>
      <c r="E123" s="6"/>
      <c r="F123" s="7">
        <f t="shared" si="5"/>
        <v>0</v>
      </c>
      <c r="G123" s="7">
        <f t="shared" si="8"/>
        <v>0</v>
      </c>
      <c r="H123" s="8"/>
      <c r="I123" s="5">
        <f t="shared" si="6"/>
        <v>0</v>
      </c>
      <c r="J123" s="9" t="e">
        <f t="shared" si="7"/>
        <v>#DIV/0!</v>
      </c>
      <c r="K123" s="3"/>
      <c r="L123" s="5">
        <f t="shared" si="9"/>
        <v>0</v>
      </c>
      <c r="M123" s="18"/>
      <c r="N123" s="20"/>
    </row>
    <row r="124" spans="1:14">
      <c r="A124" s="17" t="s">
        <v>226</v>
      </c>
      <c r="B124" s="26" t="s">
        <v>227</v>
      </c>
      <c r="C124" s="12"/>
      <c r="D124" s="10">
        <v>0.3</v>
      </c>
      <c r="E124" s="10">
        <v>0</v>
      </c>
      <c r="F124" s="7">
        <f t="shared" si="5"/>
        <v>0</v>
      </c>
      <c r="G124" s="7">
        <f t="shared" si="8"/>
        <v>0</v>
      </c>
      <c r="H124" s="16"/>
      <c r="I124" s="5">
        <f t="shared" si="6"/>
        <v>-0.3</v>
      </c>
      <c r="J124" s="9">
        <f t="shared" si="7"/>
        <v>-1</v>
      </c>
      <c r="K124" s="12"/>
      <c r="L124" s="5">
        <f t="shared" si="9"/>
        <v>-0.3</v>
      </c>
      <c r="M124" s="11"/>
      <c r="N124" s="20"/>
    </row>
    <row r="125" spans="1:14">
      <c r="A125" s="17" t="s">
        <v>228</v>
      </c>
      <c r="B125" s="27" t="s">
        <v>149</v>
      </c>
      <c r="C125" s="12"/>
      <c r="D125" s="7">
        <v>0.06</v>
      </c>
      <c r="E125" s="10">
        <v>6.0416641000000208E-2</v>
      </c>
      <c r="F125" s="7">
        <f t="shared" si="5"/>
        <v>6.0416641000000208E-2</v>
      </c>
      <c r="G125" s="7">
        <f t="shared" si="8"/>
        <v>6.0416641000000208E-2</v>
      </c>
      <c r="H125" s="16"/>
      <c r="I125" s="5">
        <f t="shared" si="6"/>
        <v>4.1664100000021048E-4</v>
      </c>
      <c r="J125" s="9">
        <f t="shared" si="7"/>
        <v>6.9440166666701053E-3</v>
      </c>
      <c r="K125" s="12"/>
      <c r="L125" s="5">
        <f t="shared" si="9"/>
        <v>4.1664100000021048E-4</v>
      </c>
      <c r="M125" s="11"/>
      <c r="N125" s="20"/>
    </row>
    <row r="126" spans="1:14" s="2" customFormat="1">
      <c r="A126" s="17" t="s">
        <v>229</v>
      </c>
      <c r="B126" s="25" t="s">
        <v>230</v>
      </c>
      <c r="C126" s="3"/>
      <c r="D126" s="28"/>
      <c r="E126" s="28"/>
      <c r="F126" s="7">
        <f t="shared" si="5"/>
        <v>0</v>
      </c>
      <c r="G126" s="7">
        <f t="shared" si="8"/>
        <v>0</v>
      </c>
      <c r="H126" s="8"/>
      <c r="I126" s="5">
        <f t="shared" si="6"/>
        <v>0</v>
      </c>
      <c r="J126" s="9" t="e">
        <f t="shared" si="7"/>
        <v>#DIV/0!</v>
      </c>
      <c r="K126" s="3"/>
      <c r="L126" s="5">
        <f t="shared" si="9"/>
        <v>0</v>
      </c>
      <c r="M126" s="18"/>
      <c r="N126" s="20"/>
    </row>
    <row r="127" spans="1:14" ht="31.2">
      <c r="A127" s="17" t="s">
        <v>231</v>
      </c>
      <c r="B127" s="27" t="s">
        <v>31</v>
      </c>
      <c r="C127" s="12"/>
      <c r="D127" s="7">
        <v>0.108</v>
      </c>
      <c r="E127" s="10">
        <v>0.1084166410000002</v>
      </c>
      <c r="F127" s="7">
        <f t="shared" si="5"/>
        <v>0.1084166410000002</v>
      </c>
      <c r="G127" s="7">
        <f t="shared" si="8"/>
        <v>0.1084166410000002</v>
      </c>
      <c r="H127" s="16"/>
      <c r="I127" s="5">
        <f t="shared" si="6"/>
        <v>4.1664100000020354E-4</v>
      </c>
      <c r="J127" s="9">
        <f t="shared" si="7"/>
        <v>3.8577870370388734E-3</v>
      </c>
      <c r="K127" s="12"/>
      <c r="L127" s="5">
        <f t="shared" si="9"/>
        <v>4.1664100000020354E-4</v>
      </c>
      <c r="M127" s="11"/>
      <c r="N127" s="20"/>
    </row>
    <row r="128" spans="1:14">
      <c r="A128" s="17" t="s">
        <v>232</v>
      </c>
      <c r="B128" s="27" t="s">
        <v>147</v>
      </c>
      <c r="C128" s="12"/>
      <c r="D128" s="7">
        <v>4.9870000000000001</v>
      </c>
      <c r="E128" s="10">
        <v>3.3022</v>
      </c>
      <c r="F128" s="7">
        <f t="shared" si="5"/>
        <v>3.3022</v>
      </c>
      <c r="G128" s="7">
        <f t="shared" si="8"/>
        <v>3.3022</v>
      </c>
      <c r="H128" s="16"/>
      <c r="I128" s="5">
        <f t="shared" si="6"/>
        <v>-1.6848000000000001</v>
      </c>
      <c r="J128" s="9">
        <f t="shared" si="7"/>
        <v>-0.33783837978744735</v>
      </c>
      <c r="K128" s="12"/>
      <c r="L128" s="5">
        <f t="shared" si="9"/>
        <v>-1.6848000000000001</v>
      </c>
      <c r="M128" s="13"/>
      <c r="N128" s="20"/>
    </row>
    <row r="129" spans="1:14">
      <c r="A129" s="17" t="s">
        <v>233</v>
      </c>
      <c r="B129" s="26" t="s">
        <v>234</v>
      </c>
      <c r="C129" s="12"/>
      <c r="D129" s="7">
        <v>0.125</v>
      </c>
      <c r="E129" s="10">
        <v>0.12520000000000001</v>
      </c>
      <c r="F129" s="7">
        <f t="shared" si="5"/>
        <v>0.12520000000000001</v>
      </c>
      <c r="G129" s="7">
        <f t="shared" si="8"/>
        <v>0.12520000000000001</v>
      </c>
      <c r="H129" s="16"/>
      <c r="I129" s="5">
        <f t="shared" si="6"/>
        <v>2.0000000000000573E-4</v>
      </c>
      <c r="J129" s="9">
        <f t="shared" si="7"/>
        <v>1.6000000000000458E-3</v>
      </c>
      <c r="K129" s="12"/>
      <c r="L129" s="5">
        <f t="shared" si="9"/>
        <v>2.0000000000000573E-4</v>
      </c>
      <c r="M129" s="11"/>
      <c r="N129" s="20"/>
    </row>
    <row r="130" spans="1:14" s="2" customFormat="1">
      <c r="A130" s="17" t="s">
        <v>235</v>
      </c>
      <c r="B130" s="25" t="s">
        <v>236</v>
      </c>
      <c r="C130" s="3"/>
      <c r="D130" s="6"/>
      <c r="E130" s="6"/>
      <c r="F130" s="7"/>
      <c r="G130" s="7">
        <f t="shared" si="8"/>
        <v>0</v>
      </c>
      <c r="H130" s="8"/>
      <c r="I130" s="5"/>
      <c r="J130" s="9"/>
      <c r="K130" s="3"/>
      <c r="L130" s="5"/>
      <c r="M130" s="18"/>
      <c r="N130" s="20"/>
    </row>
    <row r="131" spans="1:14" ht="46.8">
      <c r="A131" s="17" t="s">
        <v>237</v>
      </c>
      <c r="B131" s="26" t="s">
        <v>238</v>
      </c>
      <c r="C131" s="12"/>
      <c r="D131" s="10">
        <v>6.6000000000000003E-2</v>
      </c>
      <c r="E131" s="10">
        <v>6.7271799999999993E-2</v>
      </c>
      <c r="F131" s="7">
        <f t="shared" si="5"/>
        <v>6.7271799999999993E-2</v>
      </c>
      <c r="G131" s="7">
        <f t="shared" si="8"/>
        <v>6.7271799999999993E-2</v>
      </c>
      <c r="H131" s="16"/>
      <c r="I131" s="5">
        <f t="shared" si="6"/>
        <v>1.2717999999999896E-3</v>
      </c>
      <c r="J131" s="9">
        <f t="shared" si="7"/>
        <v>1.9269696969696826E-2</v>
      </c>
      <c r="K131" s="12"/>
      <c r="L131" s="5">
        <f t="shared" si="9"/>
        <v>1.2717999999999896E-3</v>
      </c>
      <c r="M131" s="11"/>
      <c r="N131" s="20"/>
    </row>
    <row r="132" spans="1:14" ht="46.8">
      <c r="A132" s="17" t="s">
        <v>239</v>
      </c>
      <c r="B132" s="26" t="s">
        <v>240</v>
      </c>
      <c r="C132" s="12"/>
      <c r="D132" s="7">
        <v>0.1085</v>
      </c>
      <c r="E132" s="10">
        <v>9.6759999999999999E-2</v>
      </c>
      <c r="F132" s="7">
        <f t="shared" si="5"/>
        <v>9.6759999999999999E-2</v>
      </c>
      <c r="G132" s="7">
        <f t="shared" si="8"/>
        <v>9.6759999999999999E-2</v>
      </c>
      <c r="H132" s="16"/>
      <c r="I132" s="5">
        <f t="shared" si="6"/>
        <v>-1.174E-2</v>
      </c>
      <c r="J132" s="9">
        <f t="shared" si="7"/>
        <v>-0.10820276497695858</v>
      </c>
      <c r="K132" s="12"/>
      <c r="L132" s="5">
        <f t="shared" si="9"/>
        <v>-1.174E-2</v>
      </c>
      <c r="M132" s="13"/>
      <c r="N132" s="20"/>
    </row>
    <row r="133" spans="1:14" ht="31.2">
      <c r="A133" s="17" t="s">
        <v>241</v>
      </c>
      <c r="B133" s="27" t="s">
        <v>173</v>
      </c>
      <c r="C133" s="12"/>
      <c r="D133" s="7">
        <v>0.133354</v>
      </c>
      <c r="E133" s="10">
        <v>0.13341664100000022</v>
      </c>
      <c r="F133" s="7">
        <f t="shared" si="5"/>
        <v>0.13341664100000022</v>
      </c>
      <c r="G133" s="7">
        <f t="shared" si="8"/>
        <v>0.13341664100000022</v>
      </c>
      <c r="H133" s="16"/>
      <c r="I133" s="5">
        <f t="shared" si="6"/>
        <v>6.2641000000224212E-5</v>
      </c>
      <c r="J133" s="9">
        <f t="shared" si="7"/>
        <v>4.6973469112465693E-4</v>
      </c>
      <c r="K133" s="12"/>
      <c r="L133" s="5">
        <f t="shared" si="9"/>
        <v>6.2641000000224212E-5</v>
      </c>
      <c r="M133" s="11"/>
      <c r="N133" s="20"/>
    </row>
    <row r="134" spans="1:14">
      <c r="A134" s="17" t="s">
        <v>242</v>
      </c>
      <c r="B134" s="27" t="s">
        <v>201</v>
      </c>
      <c r="C134" s="12"/>
      <c r="D134" s="7">
        <v>8.1500000000000003E-2</v>
      </c>
      <c r="E134" s="10">
        <v>8.2416641000000207E-2</v>
      </c>
      <c r="F134" s="7">
        <f t="shared" si="5"/>
        <v>8.2416641000000207E-2</v>
      </c>
      <c r="G134" s="7">
        <f t="shared" si="8"/>
        <v>8.2416641000000207E-2</v>
      </c>
      <c r="H134" s="16"/>
      <c r="I134" s="5">
        <f t="shared" si="6"/>
        <v>9.1664100000020399E-4</v>
      </c>
      <c r="J134" s="9">
        <f t="shared" si="7"/>
        <v>1.12471288343583E-2</v>
      </c>
      <c r="K134" s="12"/>
      <c r="L134" s="5">
        <f t="shared" si="9"/>
        <v>9.1664100000020399E-4</v>
      </c>
      <c r="M134" s="11"/>
      <c r="N134" s="20"/>
    </row>
    <row r="135" spans="1:14" s="2" customFormat="1">
      <c r="A135" s="17" t="s">
        <v>243</v>
      </c>
      <c r="B135" s="25" t="s">
        <v>244</v>
      </c>
      <c r="C135" s="3"/>
      <c r="D135" s="6"/>
      <c r="E135" s="6"/>
      <c r="F135" s="7"/>
      <c r="G135" s="7">
        <f t="shared" si="8"/>
        <v>0</v>
      </c>
      <c r="H135" s="8"/>
      <c r="I135" s="5"/>
      <c r="J135" s="9"/>
      <c r="K135" s="3"/>
      <c r="L135" s="5"/>
      <c r="M135" s="18"/>
      <c r="N135" s="20"/>
    </row>
    <row r="136" spans="1:14" ht="31.2">
      <c r="A136" s="17" t="s">
        <v>245</v>
      </c>
      <c r="B136" s="26" t="s">
        <v>246</v>
      </c>
      <c r="C136" s="12"/>
      <c r="D136" s="10">
        <v>1.6950000000000001</v>
      </c>
      <c r="E136" s="10">
        <v>1.6950000000000001</v>
      </c>
      <c r="F136" s="7">
        <f t="shared" si="5"/>
        <v>1.6950000000000001</v>
      </c>
      <c r="G136" s="7">
        <f t="shared" si="8"/>
        <v>1.6950000000000001</v>
      </c>
      <c r="H136" s="16"/>
      <c r="I136" s="5">
        <f t="shared" si="6"/>
        <v>0</v>
      </c>
      <c r="J136" s="9">
        <f t="shared" si="7"/>
        <v>0</v>
      </c>
      <c r="K136" s="12"/>
      <c r="L136" s="5">
        <f t="shared" si="9"/>
        <v>0</v>
      </c>
      <c r="M136" s="11"/>
      <c r="N136" s="20"/>
    </row>
    <row r="137" spans="1:14" ht="31.2">
      <c r="A137" s="17" t="s">
        <v>247</v>
      </c>
      <c r="B137" s="27" t="s">
        <v>248</v>
      </c>
      <c r="C137" s="12"/>
      <c r="D137" s="7">
        <v>0.20425499999999999</v>
      </c>
      <c r="E137" s="10">
        <v>0.2044166410000002</v>
      </c>
      <c r="F137" s="7">
        <f t="shared" si="5"/>
        <v>0.2044166410000002</v>
      </c>
      <c r="G137" s="7">
        <f t="shared" si="8"/>
        <v>0.2044166410000002</v>
      </c>
      <c r="H137" s="16"/>
      <c r="I137" s="5">
        <f t="shared" si="6"/>
        <v>1.616410000002122E-4</v>
      </c>
      <c r="J137" s="9">
        <f t="shared" si="7"/>
        <v>7.9136863234796628E-4</v>
      </c>
      <c r="K137" s="12"/>
      <c r="L137" s="5">
        <f t="shared" si="9"/>
        <v>1.616410000002122E-4</v>
      </c>
      <c r="M137" s="11"/>
      <c r="N137" s="20"/>
    </row>
    <row r="138" spans="1:14">
      <c r="A138" s="17" t="s">
        <v>249</v>
      </c>
      <c r="B138" s="27" t="s">
        <v>68</v>
      </c>
      <c r="C138" s="12"/>
      <c r="D138" s="7">
        <v>8.1500000000000003E-2</v>
      </c>
      <c r="E138" s="10">
        <v>8.2416641000000207E-2</v>
      </c>
      <c r="F138" s="7">
        <f t="shared" si="5"/>
        <v>8.2416641000000207E-2</v>
      </c>
      <c r="G138" s="7">
        <f t="shared" si="8"/>
        <v>8.2416641000000207E-2</v>
      </c>
      <c r="H138" s="16"/>
      <c r="I138" s="5">
        <f t="shared" si="6"/>
        <v>9.1664100000020399E-4</v>
      </c>
      <c r="J138" s="9">
        <f t="shared" si="7"/>
        <v>1.12471288343583E-2</v>
      </c>
      <c r="K138" s="12"/>
      <c r="L138" s="5">
        <f t="shared" si="9"/>
        <v>9.1664100000020399E-4</v>
      </c>
      <c r="M138" s="11"/>
      <c r="N138" s="20"/>
    </row>
    <row r="139" spans="1:14" ht="31.2">
      <c r="A139" s="17" t="s">
        <v>250</v>
      </c>
      <c r="B139" s="27" t="s">
        <v>251</v>
      </c>
      <c r="C139" s="12"/>
      <c r="D139" s="7">
        <v>18.434999999999999</v>
      </c>
      <c r="E139" s="10">
        <v>18.100616641000002</v>
      </c>
      <c r="F139" s="7">
        <f t="shared" si="5"/>
        <v>18.100616641000002</v>
      </c>
      <c r="G139" s="7"/>
      <c r="H139" s="16"/>
      <c r="I139" s="5">
        <f t="shared" si="6"/>
        <v>-0.33438335899999672</v>
      </c>
      <c r="J139" s="9">
        <f t="shared" si="7"/>
        <v>-1.8138506048277603E-2</v>
      </c>
      <c r="K139" s="12"/>
      <c r="L139" s="5">
        <f t="shared" si="9"/>
        <v>-0.33438335899999672</v>
      </c>
      <c r="M139" s="13"/>
      <c r="N139" s="20"/>
    </row>
    <row r="140" spans="1:14" ht="31.2">
      <c r="A140" s="17" t="s">
        <v>252</v>
      </c>
      <c r="B140" s="27" t="s">
        <v>253</v>
      </c>
      <c r="C140" s="12"/>
      <c r="D140" s="7">
        <v>0.20399999999999999</v>
      </c>
      <c r="E140" s="10">
        <v>0.109</v>
      </c>
      <c r="F140" s="7">
        <f t="shared" ref="F140:G202" si="10">E140</f>
        <v>0.109</v>
      </c>
      <c r="G140" s="7"/>
      <c r="H140" s="16"/>
      <c r="I140" s="5">
        <f t="shared" ref="I140:I203" si="11">E140-D140</f>
        <v>-9.4999999999999987E-2</v>
      </c>
      <c r="J140" s="9">
        <f t="shared" ref="J140:J203" si="12">E140/D140-100%</f>
        <v>-0.46568627450980393</v>
      </c>
      <c r="K140" s="12"/>
      <c r="L140" s="5">
        <f t="shared" si="9"/>
        <v>-9.4999999999999987E-2</v>
      </c>
      <c r="M140" s="13"/>
      <c r="N140" s="20"/>
    </row>
    <row r="141" spans="1:14">
      <c r="A141" s="17" t="s">
        <v>254</v>
      </c>
      <c r="B141" s="31" t="s">
        <v>255</v>
      </c>
      <c r="C141" s="12"/>
      <c r="D141" s="7">
        <v>0.11799999999999999</v>
      </c>
      <c r="E141" s="10">
        <v>0.3</v>
      </c>
      <c r="F141" s="7">
        <f t="shared" si="10"/>
        <v>0.3</v>
      </c>
      <c r="G141" s="7"/>
      <c r="H141" s="16"/>
      <c r="I141" s="5">
        <f t="shared" si="11"/>
        <v>0.182</v>
      </c>
      <c r="J141" s="9">
        <f t="shared" si="12"/>
        <v>1.5423728813559321</v>
      </c>
      <c r="K141" s="12"/>
      <c r="L141" s="5">
        <f t="shared" si="9"/>
        <v>0.182</v>
      </c>
      <c r="M141" s="11"/>
      <c r="N141" s="20"/>
    </row>
    <row r="142" spans="1:14">
      <c r="A142" s="17" t="s">
        <v>256</v>
      </c>
      <c r="B142" s="27" t="s">
        <v>149</v>
      </c>
      <c r="C142" s="12"/>
      <c r="D142" s="7">
        <v>0.03</v>
      </c>
      <c r="E142" s="10">
        <v>3.0300000000000001E-2</v>
      </c>
      <c r="F142" s="7">
        <f t="shared" si="10"/>
        <v>3.0300000000000001E-2</v>
      </c>
      <c r="G142" s="7">
        <f t="shared" si="8"/>
        <v>3.0300000000000001E-2</v>
      </c>
      <c r="H142" s="16"/>
      <c r="I142" s="5">
        <f t="shared" si="11"/>
        <v>3.0000000000000165E-4</v>
      </c>
      <c r="J142" s="9">
        <f t="shared" si="12"/>
        <v>1.0000000000000009E-2</v>
      </c>
      <c r="K142" s="12"/>
      <c r="L142" s="5">
        <f t="shared" si="9"/>
        <v>3.0000000000000165E-4</v>
      </c>
      <c r="M142" s="11"/>
      <c r="N142" s="20"/>
    </row>
    <row r="143" spans="1:14" s="2" customFormat="1">
      <c r="A143" s="32" t="s">
        <v>257</v>
      </c>
      <c r="B143" s="30" t="s">
        <v>258</v>
      </c>
      <c r="C143" s="3"/>
      <c r="D143" s="6"/>
      <c r="E143" s="10"/>
      <c r="F143" s="7"/>
      <c r="G143" s="7"/>
      <c r="H143" s="8"/>
      <c r="I143" s="5"/>
      <c r="J143" s="9"/>
      <c r="K143" s="3"/>
      <c r="L143" s="5"/>
      <c r="M143" s="18"/>
      <c r="N143" s="20"/>
    </row>
    <row r="144" spans="1:14" ht="31.2">
      <c r="A144" s="17" t="s">
        <v>259</v>
      </c>
      <c r="B144" s="26" t="s">
        <v>260</v>
      </c>
      <c r="C144" s="12"/>
      <c r="D144" s="10"/>
      <c r="E144" s="10"/>
      <c r="F144" s="7"/>
      <c r="G144" s="7"/>
      <c r="H144" s="16"/>
      <c r="I144" s="5"/>
      <c r="J144" s="9"/>
      <c r="K144" s="12"/>
      <c r="L144" s="5"/>
      <c r="M144" s="11"/>
      <c r="N144" s="20"/>
    </row>
    <row r="145" spans="1:14" s="2" customFormat="1">
      <c r="A145" s="17" t="s">
        <v>261</v>
      </c>
      <c r="B145" s="30" t="s">
        <v>25</v>
      </c>
      <c r="C145" s="3"/>
      <c r="D145" s="6"/>
      <c r="E145" s="10"/>
      <c r="F145" s="7"/>
      <c r="G145" s="7"/>
      <c r="H145" s="8"/>
      <c r="I145" s="5"/>
      <c r="J145" s="9"/>
      <c r="K145" s="3"/>
      <c r="L145" s="5"/>
      <c r="M145" s="18"/>
      <c r="N145" s="20"/>
    </row>
    <row r="146" spans="1:14" s="33" customFormat="1" ht="62.4">
      <c r="A146" s="17" t="s">
        <v>262</v>
      </c>
      <c r="B146" s="26" t="s">
        <v>263</v>
      </c>
      <c r="C146" s="12"/>
      <c r="D146" s="7">
        <v>6.8440000000000003</v>
      </c>
      <c r="E146" s="10">
        <v>9.1888066409999993</v>
      </c>
      <c r="F146" s="7">
        <f t="shared" si="10"/>
        <v>9.1888066409999993</v>
      </c>
      <c r="G146" s="7">
        <v>10.690300000000001</v>
      </c>
      <c r="H146" s="16"/>
      <c r="I146" s="5">
        <f t="shared" si="11"/>
        <v>2.344806640999999</v>
      </c>
      <c r="J146" s="9">
        <f t="shared" si="12"/>
        <v>0.34260763310929265</v>
      </c>
      <c r="K146" s="5">
        <v>2.344806640999999</v>
      </c>
      <c r="L146" s="5"/>
      <c r="M146" s="11"/>
      <c r="N146" s="20"/>
    </row>
    <row r="147" spans="1:14" ht="62.4">
      <c r="A147" s="17" t="s">
        <v>264</v>
      </c>
      <c r="B147" s="26" t="s">
        <v>265</v>
      </c>
      <c r="C147" s="12"/>
      <c r="D147" s="10">
        <v>23.681999999999999</v>
      </c>
      <c r="E147" s="10">
        <v>16.998316640999999</v>
      </c>
      <c r="F147" s="7">
        <f t="shared" si="10"/>
        <v>16.998316640999999</v>
      </c>
      <c r="G147" s="7">
        <f>E147</f>
        <v>16.998316640999999</v>
      </c>
      <c r="H147" s="16"/>
      <c r="I147" s="5">
        <f t="shared" si="11"/>
        <v>-6.6836833589999998</v>
      </c>
      <c r="J147" s="9">
        <f t="shared" si="12"/>
        <v>-0.28222630516848235</v>
      </c>
      <c r="K147" s="12"/>
      <c r="L147" s="5">
        <f>I147</f>
        <v>-6.6836833589999998</v>
      </c>
      <c r="M147" s="13"/>
      <c r="N147" s="20"/>
    </row>
    <row r="148" spans="1:14" s="2" customFormat="1">
      <c r="A148" s="17" t="s">
        <v>266</v>
      </c>
      <c r="B148" s="25" t="s">
        <v>267</v>
      </c>
      <c r="C148" s="3"/>
      <c r="D148" s="6"/>
      <c r="E148" s="6"/>
      <c r="F148" s="7"/>
      <c r="G148" s="8"/>
      <c r="H148" s="8"/>
      <c r="I148" s="5"/>
      <c r="J148" s="9"/>
      <c r="K148" s="3"/>
      <c r="L148" s="5"/>
      <c r="M148" s="18"/>
      <c r="N148" s="20"/>
    </row>
    <row r="149" spans="1:14" ht="31.2">
      <c r="A149" s="17" t="s">
        <v>268</v>
      </c>
      <c r="B149" s="27" t="s">
        <v>269</v>
      </c>
      <c r="C149" s="12"/>
      <c r="D149" s="7">
        <v>0.108</v>
      </c>
      <c r="E149" s="10">
        <v>3.54166410000002E-2</v>
      </c>
      <c r="F149" s="7">
        <f t="shared" si="10"/>
        <v>3.54166410000002E-2</v>
      </c>
      <c r="G149" s="8"/>
      <c r="H149" s="16"/>
      <c r="I149" s="5">
        <f t="shared" si="11"/>
        <v>-7.2583358999999792E-2</v>
      </c>
      <c r="J149" s="9">
        <f t="shared" si="12"/>
        <v>-0.67206813888888706</v>
      </c>
      <c r="K149" s="12"/>
      <c r="L149" s="5">
        <f>I149</f>
        <v>-7.2583358999999792E-2</v>
      </c>
      <c r="M149" s="11"/>
      <c r="N149" s="20"/>
    </row>
    <row r="150" spans="1:14" ht="31.2">
      <c r="A150" s="17" t="s">
        <v>270</v>
      </c>
      <c r="B150" s="27" t="s">
        <v>271</v>
      </c>
      <c r="C150" s="12"/>
      <c r="D150" s="7">
        <v>0.108</v>
      </c>
      <c r="E150" s="10">
        <v>3.5416641000000214E-2</v>
      </c>
      <c r="F150" s="7">
        <f t="shared" si="10"/>
        <v>3.5416641000000214E-2</v>
      </c>
      <c r="G150" s="8"/>
      <c r="H150" s="16"/>
      <c r="I150" s="5">
        <f t="shared" si="11"/>
        <v>-7.2583358999999792E-2</v>
      </c>
      <c r="J150" s="9">
        <f t="shared" si="12"/>
        <v>-0.67206813888888695</v>
      </c>
      <c r="K150" s="12"/>
      <c r="L150" s="5">
        <f>I150</f>
        <v>-7.2583358999999792E-2</v>
      </c>
      <c r="M150" s="11"/>
      <c r="N150" s="20"/>
    </row>
    <row r="151" spans="1:14" s="2" customFormat="1">
      <c r="A151" s="17" t="s">
        <v>272</v>
      </c>
      <c r="B151" s="25" t="s">
        <v>273</v>
      </c>
      <c r="C151" s="3"/>
      <c r="D151" s="6"/>
      <c r="E151" s="6"/>
      <c r="F151" s="7"/>
      <c r="G151" s="8"/>
      <c r="H151" s="8"/>
      <c r="I151" s="5"/>
      <c r="J151" s="9"/>
      <c r="K151" s="3"/>
      <c r="L151" s="5"/>
      <c r="M151" s="18"/>
      <c r="N151" s="20"/>
    </row>
    <row r="152" spans="1:14">
      <c r="A152" s="17" t="s">
        <v>274</v>
      </c>
      <c r="B152" s="27" t="s">
        <v>275</v>
      </c>
      <c r="C152" s="12"/>
      <c r="D152" s="7">
        <v>0.17032999999999998</v>
      </c>
      <c r="E152" s="10">
        <v>0.17830704</v>
      </c>
      <c r="F152" s="7">
        <f t="shared" si="10"/>
        <v>0.17830704</v>
      </c>
      <c r="G152" s="7">
        <f t="shared" si="10"/>
        <v>0.17830704</v>
      </c>
      <c r="H152" s="16"/>
      <c r="I152" s="5">
        <f t="shared" si="11"/>
        <v>7.9770400000000186E-3</v>
      </c>
      <c r="J152" s="9">
        <f t="shared" si="12"/>
        <v>4.6832853871895841E-2</v>
      </c>
      <c r="K152" s="12"/>
      <c r="L152" s="5">
        <f>I152</f>
        <v>7.9770400000000186E-3</v>
      </c>
      <c r="M152" s="11"/>
      <c r="N152" s="20"/>
    </row>
    <row r="153" spans="1:14" ht="31.2">
      <c r="A153" s="17" t="s">
        <v>276</v>
      </c>
      <c r="B153" s="26" t="s">
        <v>277</v>
      </c>
      <c r="C153" s="12"/>
      <c r="D153" s="7"/>
      <c r="E153" s="10">
        <v>9.1021641000000222E-2</v>
      </c>
      <c r="F153" s="7">
        <f t="shared" si="10"/>
        <v>9.1021641000000222E-2</v>
      </c>
      <c r="G153" s="8"/>
      <c r="H153" s="16"/>
      <c r="I153" s="5">
        <f t="shared" si="11"/>
        <v>9.1021641000000222E-2</v>
      </c>
      <c r="J153" s="9"/>
      <c r="K153" s="12"/>
      <c r="L153" s="5">
        <f>I153</f>
        <v>9.1021641000000222E-2</v>
      </c>
      <c r="M153" s="13"/>
      <c r="N153" s="20"/>
    </row>
    <row r="154" spans="1:14" s="2" customFormat="1">
      <c r="A154" s="17" t="s">
        <v>278</v>
      </c>
      <c r="B154" s="25" t="s">
        <v>51</v>
      </c>
      <c r="C154" s="3"/>
      <c r="D154" s="6"/>
      <c r="E154" s="6"/>
      <c r="F154" s="7"/>
      <c r="G154" s="8"/>
      <c r="H154" s="8"/>
      <c r="I154" s="5"/>
      <c r="J154" s="9"/>
      <c r="K154" s="3"/>
      <c r="L154" s="5"/>
      <c r="M154" s="18"/>
      <c r="N154" s="20"/>
    </row>
    <row r="155" spans="1:14" ht="31.2">
      <c r="A155" s="17" t="s">
        <v>279</v>
      </c>
      <c r="B155" s="27" t="s">
        <v>280</v>
      </c>
      <c r="C155" s="12"/>
      <c r="D155" s="7">
        <v>0.89200000000000002</v>
      </c>
      <c r="E155" s="10">
        <v>0.84684983999999996</v>
      </c>
      <c r="F155" s="7">
        <f t="shared" si="10"/>
        <v>0.84684983999999996</v>
      </c>
      <c r="G155" s="7">
        <f>F155</f>
        <v>0.84684983999999996</v>
      </c>
      <c r="H155" s="16"/>
      <c r="I155" s="5">
        <f t="shared" si="11"/>
        <v>-4.515016000000005E-2</v>
      </c>
      <c r="J155" s="9">
        <f t="shared" si="12"/>
        <v>-5.0616771300448504E-2</v>
      </c>
      <c r="K155" s="12"/>
      <c r="L155" s="5">
        <f>I155</f>
        <v>-4.515016000000005E-2</v>
      </c>
      <c r="M155" s="11"/>
      <c r="N155" s="20"/>
    </row>
    <row r="156" spans="1:14" s="2" customFormat="1">
      <c r="A156" s="17" t="s">
        <v>281</v>
      </c>
      <c r="B156" s="25" t="s">
        <v>57</v>
      </c>
      <c r="C156" s="3"/>
      <c r="D156" s="6"/>
      <c r="E156" s="6"/>
      <c r="F156" s="7"/>
      <c r="G156" s="7"/>
      <c r="H156" s="8"/>
      <c r="I156" s="5"/>
      <c r="J156" s="9"/>
      <c r="K156" s="3"/>
      <c r="L156" s="5"/>
      <c r="M156" s="18"/>
      <c r="N156" s="20"/>
    </row>
    <row r="157" spans="1:14" s="2" customFormat="1" ht="187.2">
      <c r="A157" s="17" t="s">
        <v>282</v>
      </c>
      <c r="B157" s="26" t="s">
        <v>283</v>
      </c>
      <c r="C157" s="12"/>
      <c r="D157" s="10">
        <v>0.1297710876</v>
      </c>
      <c r="E157" s="10">
        <v>0.16506008759999999</v>
      </c>
      <c r="F157" s="7">
        <f t="shared" si="10"/>
        <v>0.16506008759999999</v>
      </c>
      <c r="G157" s="7"/>
      <c r="H157" s="16"/>
      <c r="I157" s="5">
        <f t="shared" si="11"/>
        <v>3.5288999999999987E-2</v>
      </c>
      <c r="J157" s="9">
        <f t="shared" si="12"/>
        <v>0.27193268279274241</v>
      </c>
      <c r="K157" s="12"/>
      <c r="L157" s="5">
        <f>I157</f>
        <v>3.5288999999999987E-2</v>
      </c>
      <c r="M157" s="11"/>
      <c r="N157" s="20"/>
    </row>
    <row r="158" spans="1:14" ht="31.2">
      <c r="A158" s="17" t="s">
        <v>284</v>
      </c>
      <c r="B158" s="27" t="s">
        <v>285</v>
      </c>
      <c r="C158" s="12"/>
      <c r="D158" s="7">
        <v>0.12</v>
      </c>
      <c r="E158" s="10">
        <v>0.11589999999999999</v>
      </c>
      <c r="F158" s="7">
        <f t="shared" si="10"/>
        <v>0.11589999999999999</v>
      </c>
      <c r="G158" s="7">
        <f>F158</f>
        <v>0.11589999999999999</v>
      </c>
      <c r="H158" s="16"/>
      <c r="I158" s="5">
        <f t="shared" si="11"/>
        <v>-4.1000000000000064E-3</v>
      </c>
      <c r="J158" s="9">
        <f t="shared" si="12"/>
        <v>-3.4166666666666679E-2</v>
      </c>
      <c r="K158" s="12"/>
      <c r="L158" s="5">
        <f>I158</f>
        <v>-4.1000000000000064E-3</v>
      </c>
      <c r="M158" s="13"/>
      <c r="N158" s="20"/>
    </row>
    <row r="159" spans="1:14" s="2" customFormat="1">
      <c r="A159" s="17" t="s">
        <v>286</v>
      </c>
      <c r="B159" s="25" t="s">
        <v>287</v>
      </c>
      <c r="C159" s="3"/>
      <c r="D159" s="6"/>
      <c r="E159" s="6"/>
      <c r="F159" s="7"/>
      <c r="G159" s="7"/>
      <c r="H159" s="8"/>
      <c r="I159" s="5"/>
      <c r="J159" s="9"/>
      <c r="K159" s="3"/>
      <c r="L159" s="5"/>
      <c r="M159" s="18"/>
      <c r="N159" s="20"/>
    </row>
    <row r="160" spans="1:14" ht="31.2">
      <c r="A160" s="17" t="s">
        <v>288</v>
      </c>
      <c r="B160" s="27" t="s">
        <v>289</v>
      </c>
      <c r="C160" s="12"/>
      <c r="D160" s="7">
        <v>0.11799999999999999</v>
      </c>
      <c r="E160" s="10">
        <v>0.14510800000000001</v>
      </c>
      <c r="F160" s="7">
        <f t="shared" si="10"/>
        <v>0.14510800000000001</v>
      </c>
      <c r="G160" s="7"/>
      <c r="H160" s="16"/>
      <c r="I160" s="5">
        <f t="shared" si="11"/>
        <v>2.7108000000000021E-2</v>
      </c>
      <c r="J160" s="9">
        <f t="shared" si="12"/>
        <v>0.22972881355932229</v>
      </c>
      <c r="K160" s="12"/>
      <c r="L160" s="5">
        <f t="shared" ref="L160:L169" si="13">I160</f>
        <v>2.7108000000000021E-2</v>
      </c>
      <c r="M160" s="11"/>
      <c r="N160" s="20"/>
    </row>
    <row r="161" spans="1:14" ht="31.2">
      <c r="A161" s="17" t="s">
        <v>290</v>
      </c>
      <c r="B161" s="19" t="s">
        <v>291</v>
      </c>
      <c r="C161" s="12"/>
      <c r="D161" s="7">
        <v>0.11799999999999999</v>
      </c>
      <c r="E161" s="10">
        <v>0.14510800000000001</v>
      </c>
      <c r="F161" s="7">
        <f t="shared" si="10"/>
        <v>0.14510800000000001</v>
      </c>
      <c r="G161" s="7"/>
      <c r="H161" s="16"/>
      <c r="I161" s="5">
        <f t="shared" si="11"/>
        <v>2.7108000000000021E-2</v>
      </c>
      <c r="J161" s="9">
        <f t="shared" si="12"/>
        <v>0.22972881355932229</v>
      </c>
      <c r="K161" s="12"/>
      <c r="L161" s="5">
        <f t="shared" si="13"/>
        <v>2.7108000000000021E-2</v>
      </c>
      <c r="M161" s="11"/>
      <c r="N161" s="20"/>
    </row>
    <row r="162" spans="1:14" ht="31.2">
      <c r="A162" s="17" t="s">
        <v>292</v>
      </c>
      <c r="B162" s="19" t="s">
        <v>293</v>
      </c>
      <c r="C162" s="12"/>
      <c r="D162" s="7">
        <v>7.0000000000000007E-2</v>
      </c>
      <c r="E162" s="10">
        <v>6.8493999999999999E-2</v>
      </c>
      <c r="F162" s="7">
        <f t="shared" si="10"/>
        <v>6.8493999999999999E-2</v>
      </c>
      <c r="G162" s="7">
        <v>0.1216</v>
      </c>
      <c r="H162" s="16"/>
      <c r="I162" s="5">
        <f t="shared" si="11"/>
        <v>-1.5060000000000073E-3</v>
      </c>
      <c r="J162" s="9">
        <f t="shared" si="12"/>
        <v>-2.1514285714285819E-2</v>
      </c>
      <c r="K162" s="12"/>
      <c r="L162" s="5">
        <f t="shared" si="13"/>
        <v>-1.5060000000000073E-3</v>
      </c>
      <c r="M162" s="11"/>
      <c r="N162" s="20"/>
    </row>
    <row r="163" spans="1:14" ht="31.2">
      <c r="A163" s="17" t="s">
        <v>294</v>
      </c>
      <c r="B163" s="19" t="s">
        <v>295</v>
      </c>
      <c r="C163" s="12"/>
      <c r="D163" s="7">
        <v>0.47789999999999999</v>
      </c>
      <c r="E163" s="10">
        <v>0.47831664100000021</v>
      </c>
      <c r="F163" s="7">
        <f t="shared" si="10"/>
        <v>0.47831664100000021</v>
      </c>
      <c r="G163" s="7">
        <f t="shared" si="10"/>
        <v>0.47831664100000021</v>
      </c>
      <c r="H163" s="16"/>
      <c r="I163" s="5">
        <f t="shared" si="11"/>
        <v>4.1664100000021742E-4</v>
      </c>
      <c r="J163" s="9">
        <f t="shared" si="12"/>
        <v>8.7181627955690288E-4</v>
      </c>
      <c r="K163" s="12"/>
      <c r="L163" s="5">
        <f t="shared" si="13"/>
        <v>4.1664100000021742E-4</v>
      </c>
      <c r="M163" s="11"/>
      <c r="N163" s="20"/>
    </row>
    <row r="164" spans="1:14">
      <c r="A164" s="17" t="s">
        <v>296</v>
      </c>
      <c r="B164" s="19" t="s">
        <v>297</v>
      </c>
      <c r="C164" s="12"/>
      <c r="D164" s="7">
        <v>1.06908</v>
      </c>
      <c r="E164" s="10">
        <v>1.8119400410000002</v>
      </c>
      <c r="F164" s="7">
        <f t="shared" si="10"/>
        <v>1.8119400410000002</v>
      </c>
      <c r="G164" s="7">
        <v>17.553999999999998</v>
      </c>
      <c r="H164" s="16"/>
      <c r="I164" s="5">
        <f t="shared" si="11"/>
        <v>0.74286004100000014</v>
      </c>
      <c r="J164" s="9">
        <f t="shared" si="12"/>
        <v>0.69485916956635618</v>
      </c>
      <c r="K164" s="12"/>
      <c r="L164" s="5">
        <f t="shared" si="13"/>
        <v>0.74286004100000014</v>
      </c>
      <c r="M164" s="11"/>
      <c r="N164" s="20"/>
    </row>
    <row r="165" spans="1:14" ht="46.8">
      <c r="A165" s="17" t="s">
        <v>298</v>
      </c>
      <c r="B165" s="19" t="s">
        <v>299</v>
      </c>
      <c r="C165" s="12"/>
      <c r="D165" s="7">
        <v>0.20885999999999999</v>
      </c>
      <c r="E165" s="10">
        <v>0.3192372</v>
      </c>
      <c r="F165" s="7">
        <f t="shared" si="10"/>
        <v>0.3192372</v>
      </c>
      <c r="G165" s="7">
        <f>F165</f>
        <v>0.3192372</v>
      </c>
      <c r="H165" s="16"/>
      <c r="I165" s="5">
        <f t="shared" si="11"/>
        <v>0.11037720000000001</v>
      </c>
      <c r="J165" s="9">
        <f t="shared" si="12"/>
        <v>0.52847457627118644</v>
      </c>
      <c r="K165" s="12"/>
      <c r="L165" s="5">
        <f t="shared" si="13"/>
        <v>0.11037720000000001</v>
      </c>
      <c r="M165" s="11"/>
      <c r="N165" s="20"/>
    </row>
    <row r="166" spans="1:14" ht="62.4">
      <c r="A166" s="17" t="s">
        <v>300</v>
      </c>
      <c r="B166" s="19" t="s">
        <v>301</v>
      </c>
      <c r="C166" s="12"/>
      <c r="D166" s="7">
        <v>0.02</v>
      </c>
      <c r="E166" s="10">
        <v>5.0959999999999998E-2</v>
      </c>
      <c r="F166" s="7">
        <f t="shared" si="10"/>
        <v>5.0959999999999998E-2</v>
      </c>
      <c r="G166" s="7"/>
      <c r="H166" s="16"/>
      <c r="I166" s="5">
        <f t="shared" si="11"/>
        <v>3.0959999999999998E-2</v>
      </c>
      <c r="J166" s="9">
        <f t="shared" si="12"/>
        <v>1.548</v>
      </c>
      <c r="K166" s="12"/>
      <c r="L166" s="5">
        <f t="shared" si="13"/>
        <v>3.0959999999999998E-2</v>
      </c>
      <c r="M166" s="11"/>
      <c r="N166" s="20"/>
    </row>
    <row r="167" spans="1:14" ht="62.4">
      <c r="A167" s="17" t="s">
        <v>302</v>
      </c>
      <c r="B167" s="19" t="s">
        <v>303</v>
      </c>
      <c r="C167" s="12"/>
      <c r="D167" s="7">
        <v>0.04</v>
      </c>
      <c r="E167" s="10">
        <v>3.0339999999999999E-2</v>
      </c>
      <c r="F167" s="7">
        <f t="shared" si="10"/>
        <v>3.0339999999999999E-2</v>
      </c>
      <c r="G167" s="7"/>
      <c r="H167" s="16"/>
      <c r="I167" s="5">
        <f t="shared" si="11"/>
        <v>-9.6600000000000019E-3</v>
      </c>
      <c r="J167" s="9">
        <f t="shared" si="12"/>
        <v>-0.24150000000000005</v>
      </c>
      <c r="K167" s="12"/>
      <c r="L167" s="5">
        <f t="shared" si="13"/>
        <v>-9.6600000000000019E-3</v>
      </c>
      <c r="M167" s="11"/>
      <c r="N167" s="20"/>
    </row>
    <row r="168" spans="1:14" ht="31.2">
      <c r="A168" s="17" t="s">
        <v>304</v>
      </c>
      <c r="B168" s="19" t="s">
        <v>305</v>
      </c>
      <c r="C168" s="12"/>
      <c r="D168" s="7">
        <v>0.14399999999999999</v>
      </c>
      <c r="E168" s="10">
        <v>0.32622593999999999</v>
      </c>
      <c r="F168" s="7">
        <f t="shared" si="10"/>
        <v>0.32622593999999999</v>
      </c>
      <c r="G168" s="7">
        <f t="shared" si="10"/>
        <v>0.32622593999999999</v>
      </c>
      <c r="H168" s="16"/>
      <c r="I168" s="5">
        <f t="shared" si="11"/>
        <v>0.18222594</v>
      </c>
      <c r="J168" s="9">
        <f t="shared" si="12"/>
        <v>1.2654579166666666</v>
      </c>
      <c r="K168" s="12"/>
      <c r="L168" s="5">
        <f t="shared" si="13"/>
        <v>0.18222594</v>
      </c>
      <c r="M168" s="11"/>
      <c r="N168" s="20"/>
    </row>
    <row r="169" spans="1:14" ht="46.8">
      <c r="A169" s="17" t="s">
        <v>306</v>
      </c>
      <c r="B169" s="34" t="s">
        <v>307</v>
      </c>
      <c r="C169" s="12"/>
      <c r="D169" s="7">
        <v>0.55000000000000004</v>
      </c>
      <c r="E169" s="10">
        <v>0.24871995999999999</v>
      </c>
      <c r="F169" s="7">
        <f t="shared" si="10"/>
        <v>0.24871995999999999</v>
      </c>
      <c r="G169" s="7">
        <f t="shared" si="10"/>
        <v>0.24871995999999999</v>
      </c>
      <c r="H169" s="16"/>
      <c r="I169" s="5">
        <f t="shared" si="11"/>
        <v>-0.30128004000000008</v>
      </c>
      <c r="J169" s="9">
        <f t="shared" si="12"/>
        <v>-0.54778189090909102</v>
      </c>
      <c r="K169" s="12"/>
      <c r="L169" s="5">
        <f t="shared" si="13"/>
        <v>-0.30128004000000008</v>
      </c>
      <c r="M169" s="11"/>
      <c r="N169" s="20"/>
    </row>
    <row r="170" spans="1:14" s="2" customFormat="1">
      <c r="A170" s="17" t="s">
        <v>308</v>
      </c>
      <c r="B170" s="25" t="s">
        <v>74</v>
      </c>
      <c r="C170" s="3"/>
      <c r="D170" s="6"/>
      <c r="E170" s="6"/>
      <c r="F170" s="7"/>
      <c r="G170" s="7"/>
      <c r="H170" s="8"/>
      <c r="I170" s="5"/>
      <c r="J170" s="9"/>
      <c r="K170" s="3"/>
      <c r="L170" s="5"/>
      <c r="M170" s="18"/>
      <c r="N170" s="20"/>
    </row>
    <row r="171" spans="1:14" ht="31.2">
      <c r="A171" s="17" t="s">
        <v>309</v>
      </c>
      <c r="B171" s="26" t="s">
        <v>310</v>
      </c>
      <c r="C171" s="12"/>
      <c r="D171" s="7">
        <v>6.8000000000000005E-2</v>
      </c>
      <c r="E171" s="10">
        <v>6.8010000000000001E-2</v>
      </c>
      <c r="F171" s="7">
        <f t="shared" si="10"/>
        <v>6.8010000000000001E-2</v>
      </c>
      <c r="G171" s="7"/>
      <c r="H171" s="16"/>
      <c r="I171" s="5">
        <f t="shared" si="11"/>
        <v>9.9999999999961231E-6</v>
      </c>
      <c r="J171" s="9">
        <f t="shared" si="12"/>
        <v>1.4705882352927802E-4</v>
      </c>
      <c r="K171" s="12"/>
      <c r="L171" s="5">
        <f t="shared" ref="L171:L182" si="14">I171</f>
        <v>9.9999999999961231E-6</v>
      </c>
      <c r="M171" s="11"/>
      <c r="N171" s="20"/>
    </row>
    <row r="172" spans="1:14" ht="31.2">
      <c r="A172" s="17" t="s">
        <v>311</v>
      </c>
      <c r="B172" s="26" t="s">
        <v>312</v>
      </c>
      <c r="C172" s="12"/>
      <c r="D172" s="7">
        <v>7.4999999999999997E-2</v>
      </c>
      <c r="E172" s="10">
        <v>7.4769999999999989E-2</v>
      </c>
      <c r="F172" s="7">
        <f t="shared" si="10"/>
        <v>7.4769999999999989E-2</v>
      </c>
      <c r="G172" s="7"/>
      <c r="H172" s="16"/>
      <c r="I172" s="5">
        <f t="shared" si="11"/>
        <v>-2.3000000000000798E-4</v>
      </c>
      <c r="J172" s="9">
        <f t="shared" si="12"/>
        <v>-3.066666666666773E-3</v>
      </c>
      <c r="K172" s="12"/>
      <c r="L172" s="5">
        <f t="shared" si="14"/>
        <v>-2.3000000000000798E-4</v>
      </c>
      <c r="M172" s="11"/>
      <c r="N172" s="20"/>
    </row>
    <row r="173" spans="1:14" ht="46.8">
      <c r="A173" s="17" t="s">
        <v>313</v>
      </c>
      <c r="B173" s="26" t="s">
        <v>314</v>
      </c>
      <c r="C173" s="12"/>
      <c r="D173" s="7">
        <v>7.1999999999999995E-2</v>
      </c>
      <c r="E173" s="10">
        <v>7.1800000000000003E-2</v>
      </c>
      <c r="F173" s="7">
        <f t="shared" si="10"/>
        <v>7.1800000000000003E-2</v>
      </c>
      <c r="G173" s="7"/>
      <c r="H173" s="16"/>
      <c r="I173" s="5">
        <f t="shared" si="11"/>
        <v>-1.9999999999999185E-4</v>
      </c>
      <c r="J173" s="9">
        <f t="shared" si="12"/>
        <v>-2.7777777777776569E-3</v>
      </c>
      <c r="K173" s="12"/>
      <c r="L173" s="5">
        <f t="shared" si="14"/>
        <v>-1.9999999999999185E-4</v>
      </c>
      <c r="M173" s="11"/>
      <c r="N173" s="20"/>
    </row>
    <row r="174" spans="1:14" ht="46.8">
      <c r="A174" s="17" t="s">
        <v>315</v>
      </c>
      <c r="B174" s="26" t="s">
        <v>316</v>
      </c>
      <c r="C174" s="12"/>
      <c r="D174" s="7">
        <v>1.18</v>
      </c>
      <c r="E174" s="10">
        <v>0.97867214100000022</v>
      </c>
      <c r="F174" s="7">
        <f t="shared" si="10"/>
        <v>0.97867214100000022</v>
      </c>
      <c r="G174" s="7">
        <v>1.0092000000000001</v>
      </c>
      <c r="H174" s="16"/>
      <c r="I174" s="5">
        <f t="shared" si="11"/>
        <v>-0.20132785899999972</v>
      </c>
      <c r="J174" s="9">
        <f t="shared" si="12"/>
        <v>-0.17061682966101677</v>
      </c>
      <c r="K174" s="12"/>
      <c r="L174" s="5">
        <f t="shared" si="14"/>
        <v>-0.20132785899999972</v>
      </c>
      <c r="M174" s="11"/>
      <c r="N174" s="20"/>
    </row>
    <row r="175" spans="1:14" ht="46.8">
      <c r="A175" s="17" t="s">
        <v>317</v>
      </c>
      <c r="B175" s="26" t="s">
        <v>318</v>
      </c>
      <c r="C175" s="12"/>
      <c r="D175" s="35">
        <v>0.55164999999999997</v>
      </c>
      <c r="E175" s="10">
        <v>0.49739085999999999</v>
      </c>
      <c r="F175" s="7">
        <f t="shared" si="10"/>
        <v>0.49739085999999999</v>
      </c>
      <c r="G175" s="7">
        <v>0.53010000000000002</v>
      </c>
      <c r="H175" s="16"/>
      <c r="I175" s="5">
        <f t="shared" si="11"/>
        <v>-5.4259139999999983E-2</v>
      </c>
      <c r="J175" s="9">
        <f t="shared" si="12"/>
        <v>-9.8357908093900104E-2</v>
      </c>
      <c r="K175" s="12"/>
      <c r="L175" s="5">
        <f t="shared" si="14"/>
        <v>-5.4259139999999983E-2</v>
      </c>
      <c r="M175" s="11"/>
      <c r="N175" s="20"/>
    </row>
    <row r="176" spans="1:14" ht="46.8">
      <c r="A176" s="17" t="s">
        <v>319</v>
      </c>
      <c r="B176" s="26" t="s">
        <v>320</v>
      </c>
      <c r="C176" s="12"/>
      <c r="D176" s="7">
        <v>0.50975999999999999</v>
      </c>
      <c r="E176" s="10">
        <v>0.30759259999999999</v>
      </c>
      <c r="F176" s="7">
        <f t="shared" si="10"/>
        <v>0.30759259999999999</v>
      </c>
      <c r="G176" s="7">
        <v>0.34949999999999998</v>
      </c>
      <c r="H176" s="16"/>
      <c r="I176" s="5">
        <f t="shared" si="11"/>
        <v>-0.2021674</v>
      </c>
      <c r="J176" s="9">
        <f t="shared" si="12"/>
        <v>-0.39659329880728189</v>
      </c>
      <c r="K176" s="12"/>
      <c r="L176" s="5">
        <f t="shared" si="14"/>
        <v>-0.2021674</v>
      </c>
      <c r="M176" s="11"/>
      <c r="N176" s="20"/>
    </row>
    <row r="177" spans="1:14">
      <c r="A177" s="17" t="s">
        <v>321</v>
      </c>
      <c r="B177" s="27" t="s">
        <v>322</v>
      </c>
      <c r="C177" s="12"/>
      <c r="D177" s="7">
        <v>7.2999999999999995E-2</v>
      </c>
      <c r="E177" s="10">
        <v>5.7583000000000002E-2</v>
      </c>
      <c r="F177" s="7">
        <f t="shared" si="10"/>
        <v>5.7583000000000002E-2</v>
      </c>
      <c r="G177" s="7"/>
      <c r="H177" s="16"/>
      <c r="I177" s="5">
        <f t="shared" si="11"/>
        <v>-1.5416999999999993E-2</v>
      </c>
      <c r="J177" s="9">
        <f t="shared" si="12"/>
        <v>-0.2111917808219177</v>
      </c>
      <c r="K177" s="12"/>
      <c r="L177" s="5">
        <f t="shared" si="14"/>
        <v>-1.5416999999999993E-2</v>
      </c>
      <c r="M177" s="11"/>
      <c r="N177" s="20"/>
    </row>
    <row r="178" spans="1:14" ht="31.2">
      <c r="A178" s="17" t="s">
        <v>323</v>
      </c>
      <c r="B178" s="27" t="s">
        <v>324</v>
      </c>
      <c r="C178" s="12"/>
      <c r="D178" s="7">
        <v>7.6999999999999999E-2</v>
      </c>
      <c r="E178" s="10">
        <v>0.1687446410000002</v>
      </c>
      <c r="F178" s="7">
        <f t="shared" si="10"/>
        <v>0.1687446410000002</v>
      </c>
      <c r="G178" s="7"/>
      <c r="H178" s="16"/>
      <c r="I178" s="5">
        <f t="shared" si="11"/>
        <v>9.1744641000000196E-2</v>
      </c>
      <c r="J178" s="9">
        <f t="shared" si="12"/>
        <v>1.1914888441558467</v>
      </c>
      <c r="K178" s="12"/>
      <c r="L178" s="5">
        <f t="shared" si="14"/>
        <v>9.1744641000000196E-2</v>
      </c>
      <c r="M178" s="11"/>
      <c r="N178" s="20"/>
    </row>
    <row r="179" spans="1:14">
      <c r="A179" s="17" t="s">
        <v>325</v>
      </c>
      <c r="B179" s="27" t="s">
        <v>326</v>
      </c>
      <c r="C179" s="12"/>
      <c r="D179" s="7">
        <v>7.0999999999999994E-2</v>
      </c>
      <c r="E179" s="10">
        <v>8.8110641000000212E-2</v>
      </c>
      <c r="F179" s="7">
        <f t="shared" si="10"/>
        <v>8.8110641000000212E-2</v>
      </c>
      <c r="G179" s="7"/>
      <c r="H179" s="16"/>
      <c r="I179" s="5">
        <f t="shared" si="11"/>
        <v>1.7110641000000218E-2</v>
      </c>
      <c r="J179" s="9">
        <f t="shared" si="12"/>
        <v>0.24099494366197494</v>
      </c>
      <c r="K179" s="12"/>
      <c r="L179" s="5">
        <f t="shared" si="14"/>
        <v>1.7110641000000218E-2</v>
      </c>
      <c r="M179" s="11"/>
      <c r="N179" s="20"/>
    </row>
    <row r="180" spans="1:14" ht="31.2">
      <c r="A180" s="17" t="s">
        <v>327</v>
      </c>
      <c r="B180" s="26" t="s">
        <v>328</v>
      </c>
      <c r="C180" s="12"/>
      <c r="D180" s="7">
        <v>0.23599999999999999</v>
      </c>
      <c r="E180" s="10">
        <v>0.10464</v>
      </c>
      <c r="F180" s="7">
        <f t="shared" si="10"/>
        <v>0.10464</v>
      </c>
      <c r="G180" s="7"/>
      <c r="H180" s="16"/>
      <c r="I180" s="5">
        <f t="shared" si="11"/>
        <v>-0.13135999999999998</v>
      </c>
      <c r="J180" s="9">
        <f t="shared" si="12"/>
        <v>-0.55661016949152542</v>
      </c>
      <c r="K180" s="12"/>
      <c r="L180" s="5">
        <f t="shared" si="14"/>
        <v>-0.13135999999999998</v>
      </c>
      <c r="M180" s="11"/>
      <c r="N180" s="20"/>
    </row>
    <row r="181" spans="1:14" ht="62.4">
      <c r="A181" s="17" t="s">
        <v>329</v>
      </c>
      <c r="B181" s="31" t="s">
        <v>330</v>
      </c>
      <c r="C181" s="12"/>
      <c r="D181" s="7">
        <v>0.65700000000000003</v>
      </c>
      <c r="E181" s="10">
        <v>0</v>
      </c>
      <c r="F181" s="7">
        <f t="shared" si="10"/>
        <v>0</v>
      </c>
      <c r="G181" s="7"/>
      <c r="H181" s="16"/>
      <c r="I181" s="5">
        <f t="shared" si="11"/>
        <v>-0.65700000000000003</v>
      </c>
      <c r="J181" s="9">
        <f t="shared" si="12"/>
        <v>-1</v>
      </c>
      <c r="K181" s="12"/>
      <c r="L181" s="5">
        <f t="shared" si="14"/>
        <v>-0.65700000000000003</v>
      </c>
      <c r="M181" s="11"/>
      <c r="N181" s="20"/>
    </row>
    <row r="182" spans="1:14">
      <c r="A182" s="17" t="s">
        <v>331</v>
      </c>
      <c r="B182" s="31" t="s">
        <v>332</v>
      </c>
      <c r="C182" s="12"/>
      <c r="D182" s="7">
        <v>3.5000000000000003E-2</v>
      </c>
      <c r="E182" s="10">
        <v>3.4700000000000002E-2</v>
      </c>
      <c r="F182" s="7">
        <f t="shared" si="10"/>
        <v>3.4700000000000002E-2</v>
      </c>
      <c r="G182" s="7"/>
      <c r="H182" s="16"/>
      <c r="I182" s="5">
        <f t="shared" si="11"/>
        <v>-3.0000000000000165E-4</v>
      </c>
      <c r="J182" s="9">
        <f t="shared" si="12"/>
        <v>-8.5714285714285632E-3</v>
      </c>
      <c r="K182" s="12"/>
      <c r="L182" s="5">
        <f t="shared" si="14"/>
        <v>-3.0000000000000165E-4</v>
      </c>
      <c r="M182" s="11"/>
      <c r="N182" s="20"/>
    </row>
    <row r="183" spans="1:14" s="2" customFormat="1" ht="31.2">
      <c r="A183" s="17" t="s">
        <v>333</v>
      </c>
      <c r="B183" s="30" t="s">
        <v>334</v>
      </c>
      <c r="C183" s="3"/>
      <c r="D183" s="28"/>
      <c r="E183" s="28"/>
      <c r="F183" s="7"/>
      <c r="G183" s="7"/>
      <c r="H183" s="8"/>
      <c r="I183" s="5"/>
      <c r="J183" s="9"/>
      <c r="K183" s="3"/>
      <c r="L183" s="5"/>
      <c r="M183" s="18"/>
      <c r="N183" s="20"/>
    </row>
    <row r="184" spans="1:14" ht="31.2">
      <c r="A184" s="17" t="s">
        <v>335</v>
      </c>
      <c r="B184" s="27" t="s">
        <v>336</v>
      </c>
      <c r="C184" s="12"/>
      <c r="D184" s="7">
        <v>0.18</v>
      </c>
      <c r="E184" s="10">
        <v>0.17825972100000001</v>
      </c>
      <c r="F184" s="7">
        <f t="shared" si="10"/>
        <v>0.17825972100000001</v>
      </c>
      <c r="G184" s="7"/>
      <c r="H184" s="16"/>
      <c r="I184" s="5">
        <f t="shared" si="11"/>
        <v>-1.7402789999999835E-3</v>
      </c>
      <c r="J184" s="9">
        <f t="shared" si="12"/>
        <v>-9.6682166666666181E-3</v>
      </c>
      <c r="K184" s="36"/>
      <c r="L184" s="5">
        <f t="shared" ref="L184:L190" si="15">I184</f>
        <v>-1.7402789999999835E-3</v>
      </c>
      <c r="M184" s="37"/>
      <c r="N184" s="20"/>
    </row>
    <row r="185" spans="1:14" ht="31.2">
      <c r="A185" s="17" t="s">
        <v>337</v>
      </c>
      <c r="B185" s="27" t="s">
        <v>338</v>
      </c>
      <c r="C185" s="12"/>
      <c r="D185" s="7">
        <v>1.6E-2</v>
      </c>
      <c r="E185" s="10">
        <v>6.3754999999999992E-2</v>
      </c>
      <c r="F185" s="7">
        <f t="shared" si="10"/>
        <v>6.3754999999999992E-2</v>
      </c>
      <c r="G185" s="7">
        <f>0.0665+0.2742</f>
        <v>0.3407</v>
      </c>
      <c r="H185" s="16"/>
      <c r="I185" s="5">
        <f t="shared" si="11"/>
        <v>4.7754999999999992E-2</v>
      </c>
      <c r="J185" s="9">
        <f t="shared" si="12"/>
        <v>2.9846874999999993</v>
      </c>
      <c r="K185" s="12"/>
      <c r="L185" s="5">
        <f t="shared" si="15"/>
        <v>4.7754999999999992E-2</v>
      </c>
      <c r="M185" s="11"/>
      <c r="N185" s="20"/>
    </row>
    <row r="186" spans="1:14" ht="31.2">
      <c r="A186" s="17" t="s">
        <v>339</v>
      </c>
      <c r="B186" s="27" t="s">
        <v>340</v>
      </c>
      <c r="C186" s="12"/>
      <c r="D186" s="7">
        <v>0.16400000000000001</v>
      </c>
      <c r="E186" s="10">
        <v>0.1593</v>
      </c>
      <c r="F186" s="7">
        <f t="shared" si="10"/>
        <v>0.1593</v>
      </c>
      <c r="G186" s="7"/>
      <c r="H186" s="16"/>
      <c r="I186" s="5">
        <f t="shared" si="11"/>
        <v>-4.7000000000000097E-3</v>
      </c>
      <c r="J186" s="9">
        <f t="shared" si="12"/>
        <v>-2.8658536585365879E-2</v>
      </c>
      <c r="K186" s="12"/>
      <c r="L186" s="5">
        <f t="shared" si="15"/>
        <v>-4.7000000000000097E-3</v>
      </c>
      <c r="M186" s="11"/>
      <c r="N186" s="20"/>
    </row>
    <row r="187" spans="1:14" ht="31.2">
      <c r="A187" s="17" t="s">
        <v>341</v>
      </c>
      <c r="B187" s="27" t="s">
        <v>342</v>
      </c>
      <c r="C187" s="12"/>
      <c r="D187" s="7">
        <v>0.31900000000000001</v>
      </c>
      <c r="E187" s="10">
        <v>0.12959999999999999</v>
      </c>
      <c r="F187" s="7">
        <f t="shared" si="10"/>
        <v>0.12959999999999999</v>
      </c>
      <c r="G187" s="7"/>
      <c r="H187" s="16"/>
      <c r="I187" s="5">
        <f t="shared" si="11"/>
        <v>-0.18940000000000001</v>
      </c>
      <c r="J187" s="9">
        <f t="shared" si="12"/>
        <v>-0.59373040752351103</v>
      </c>
      <c r="K187" s="12"/>
      <c r="L187" s="5">
        <f t="shared" si="15"/>
        <v>-0.18940000000000001</v>
      </c>
      <c r="M187" s="11"/>
      <c r="N187" s="20"/>
    </row>
    <row r="188" spans="1:14" ht="46.8">
      <c r="A188" s="17" t="s">
        <v>343</v>
      </c>
      <c r="B188" s="27" t="s">
        <v>344</v>
      </c>
      <c r="C188" s="12"/>
      <c r="D188" s="7">
        <v>0.19</v>
      </c>
      <c r="E188" s="10">
        <v>0.24959999999999999</v>
      </c>
      <c r="F188" s="7">
        <f t="shared" si="10"/>
        <v>0.24959999999999999</v>
      </c>
      <c r="G188" s="7">
        <f>F188</f>
        <v>0.24959999999999999</v>
      </c>
      <c r="H188" s="16"/>
      <c r="I188" s="5">
        <f t="shared" si="11"/>
        <v>5.9599999999999986E-2</v>
      </c>
      <c r="J188" s="9">
        <f t="shared" si="12"/>
        <v>0.31368421052631579</v>
      </c>
      <c r="K188" s="12"/>
      <c r="L188" s="5">
        <f t="shared" si="15"/>
        <v>5.9599999999999986E-2</v>
      </c>
      <c r="M188" s="11"/>
      <c r="N188" s="20"/>
    </row>
    <row r="189" spans="1:14" ht="46.8">
      <c r="A189" s="17" t="s">
        <v>345</v>
      </c>
      <c r="B189" s="26" t="s">
        <v>346</v>
      </c>
      <c r="C189" s="12"/>
      <c r="D189" s="7">
        <v>0.41299999999999998</v>
      </c>
      <c r="E189" s="10">
        <v>0.33412283999999998</v>
      </c>
      <c r="F189" s="7">
        <f t="shared" si="10"/>
        <v>0.33412283999999998</v>
      </c>
      <c r="G189" s="7">
        <f t="shared" si="10"/>
        <v>0.33412283999999998</v>
      </c>
      <c r="H189" s="16"/>
      <c r="I189" s="5">
        <f t="shared" si="11"/>
        <v>-7.8877160000000002E-2</v>
      </c>
      <c r="J189" s="9">
        <f t="shared" si="12"/>
        <v>-0.1909858595641647</v>
      </c>
      <c r="K189" s="12"/>
      <c r="L189" s="5">
        <f t="shared" si="15"/>
        <v>-7.8877160000000002E-2</v>
      </c>
      <c r="M189" s="11"/>
      <c r="N189" s="20"/>
    </row>
    <row r="190" spans="1:14" ht="62.4">
      <c r="A190" s="17" t="s">
        <v>347</v>
      </c>
      <c r="B190" s="26" t="s">
        <v>348</v>
      </c>
      <c r="C190" s="12"/>
      <c r="D190" s="7">
        <v>0.11799999999999999</v>
      </c>
      <c r="E190" s="10">
        <v>0.33103039999999995</v>
      </c>
      <c r="F190" s="7">
        <f t="shared" si="10"/>
        <v>0.33103039999999995</v>
      </c>
      <c r="G190" s="7">
        <f t="shared" si="10"/>
        <v>0.33103039999999995</v>
      </c>
      <c r="H190" s="16"/>
      <c r="I190" s="5">
        <f t="shared" si="11"/>
        <v>0.21303039999999995</v>
      </c>
      <c r="J190" s="9">
        <f t="shared" si="12"/>
        <v>1.8053423728813556</v>
      </c>
      <c r="K190" s="12"/>
      <c r="L190" s="5">
        <f t="shared" si="15"/>
        <v>0.21303039999999995</v>
      </c>
      <c r="M190" s="11"/>
      <c r="N190" s="20"/>
    </row>
    <row r="191" spans="1:14" s="2" customFormat="1" ht="27.75" customHeight="1">
      <c r="A191" s="17" t="s">
        <v>349</v>
      </c>
      <c r="B191" s="25" t="s">
        <v>106</v>
      </c>
      <c r="C191" s="3"/>
      <c r="D191" s="6"/>
      <c r="E191" s="6"/>
      <c r="F191" s="7"/>
      <c r="G191" s="7"/>
      <c r="H191" s="8"/>
      <c r="I191" s="5"/>
      <c r="J191" s="9"/>
      <c r="K191" s="3"/>
      <c r="L191" s="5"/>
      <c r="M191" s="18"/>
      <c r="N191" s="20"/>
    </row>
    <row r="192" spans="1:14" ht="46.8">
      <c r="A192" s="17" t="s">
        <v>350</v>
      </c>
      <c r="B192" s="26" t="s">
        <v>351</v>
      </c>
      <c r="C192" s="12"/>
      <c r="D192" s="10">
        <v>0.55000000000000004</v>
      </c>
      <c r="E192" s="10">
        <v>0.53965206100000018</v>
      </c>
      <c r="F192" s="7">
        <f t="shared" si="10"/>
        <v>0.53965206100000018</v>
      </c>
      <c r="G192" s="7">
        <v>1.2595000000000001</v>
      </c>
      <c r="H192" s="16"/>
      <c r="I192" s="5">
        <f t="shared" si="11"/>
        <v>-1.0347938999999862E-2</v>
      </c>
      <c r="J192" s="9">
        <f t="shared" si="12"/>
        <v>-1.8814434545454284E-2</v>
      </c>
      <c r="K192" s="12"/>
      <c r="L192" s="5">
        <f t="shared" ref="L192:L204" si="16">I192</f>
        <v>-1.0347938999999862E-2</v>
      </c>
      <c r="M192" s="11"/>
      <c r="N192" s="20"/>
    </row>
    <row r="193" spans="1:14" ht="52.5" customHeight="1">
      <c r="A193" s="17" t="s">
        <v>352</v>
      </c>
      <c r="B193" s="26" t="s">
        <v>353</v>
      </c>
      <c r="C193" s="12"/>
      <c r="D193" s="10">
        <v>0.29499999999999998</v>
      </c>
      <c r="E193" s="10">
        <v>0.90002084000000004</v>
      </c>
      <c r="F193" s="7">
        <f t="shared" si="10"/>
        <v>0.90002084000000004</v>
      </c>
      <c r="G193" s="7">
        <f>F193</f>
        <v>0.90002084000000004</v>
      </c>
      <c r="H193" s="16"/>
      <c r="I193" s="5">
        <f t="shared" si="11"/>
        <v>0.60502084000000012</v>
      </c>
      <c r="J193" s="9">
        <f t="shared" si="12"/>
        <v>2.0509181016949154</v>
      </c>
      <c r="K193" s="12"/>
      <c r="L193" s="5">
        <f t="shared" si="16"/>
        <v>0.60502084000000012</v>
      </c>
      <c r="M193" s="11"/>
      <c r="N193" s="20"/>
    </row>
    <row r="194" spans="1:14" ht="56.25" customHeight="1">
      <c r="A194" s="17" t="s">
        <v>354</v>
      </c>
      <c r="B194" s="26" t="s">
        <v>355</v>
      </c>
      <c r="C194" s="12"/>
      <c r="D194" s="10">
        <v>0.08</v>
      </c>
      <c r="E194" s="10">
        <v>6.1899999999999997E-2</v>
      </c>
      <c r="F194" s="7">
        <f t="shared" si="10"/>
        <v>6.1899999999999997E-2</v>
      </c>
      <c r="G194" s="7"/>
      <c r="H194" s="16"/>
      <c r="I194" s="5">
        <f t="shared" si="11"/>
        <v>-1.8100000000000005E-2</v>
      </c>
      <c r="J194" s="9">
        <f t="shared" si="12"/>
        <v>-0.22625000000000006</v>
      </c>
      <c r="K194" s="12"/>
      <c r="L194" s="5">
        <f t="shared" si="16"/>
        <v>-1.8100000000000005E-2</v>
      </c>
      <c r="M194" s="11"/>
      <c r="N194" s="20"/>
    </row>
    <row r="195" spans="1:14" ht="46.8">
      <c r="A195" s="17" t="s">
        <v>356</v>
      </c>
      <c r="B195" s="26" t="s">
        <v>357</v>
      </c>
      <c r="C195" s="12"/>
      <c r="D195" s="10">
        <v>0.08</v>
      </c>
      <c r="E195" s="10">
        <v>3.9200000000000006E-2</v>
      </c>
      <c r="F195" s="7">
        <f t="shared" si="10"/>
        <v>3.9200000000000006E-2</v>
      </c>
      <c r="G195" s="7"/>
      <c r="H195" s="16"/>
      <c r="I195" s="5">
        <f t="shared" si="11"/>
        <v>-4.0799999999999996E-2</v>
      </c>
      <c r="J195" s="9">
        <f t="shared" si="12"/>
        <v>-0.51</v>
      </c>
      <c r="K195" s="12"/>
      <c r="L195" s="5">
        <f t="shared" si="16"/>
        <v>-4.0799999999999996E-2</v>
      </c>
      <c r="M195" s="11"/>
      <c r="N195" s="20"/>
    </row>
    <row r="196" spans="1:14" ht="46.8">
      <c r="A196" s="17" t="s">
        <v>358</v>
      </c>
      <c r="B196" s="26" t="s">
        <v>359</v>
      </c>
      <c r="C196" s="12"/>
      <c r="D196" s="10">
        <v>0.9</v>
      </c>
      <c r="E196" s="10">
        <v>0.87558663999999986</v>
      </c>
      <c r="F196" s="7">
        <f t="shared" si="10"/>
        <v>0.87558663999999986</v>
      </c>
      <c r="G196" s="7">
        <f t="shared" si="10"/>
        <v>0.87558663999999986</v>
      </c>
      <c r="H196" s="16"/>
      <c r="I196" s="5">
        <f t="shared" si="11"/>
        <v>-2.4413360000000162E-2</v>
      </c>
      <c r="J196" s="9">
        <f t="shared" si="12"/>
        <v>-2.7125955555555747E-2</v>
      </c>
      <c r="K196" s="12"/>
      <c r="L196" s="5">
        <f t="shared" si="16"/>
        <v>-2.4413360000000162E-2</v>
      </c>
      <c r="M196" s="11"/>
      <c r="N196" s="20"/>
    </row>
    <row r="197" spans="1:14" ht="46.8">
      <c r="A197" s="17" t="s">
        <v>360</v>
      </c>
      <c r="B197" s="26" t="s">
        <v>361</v>
      </c>
      <c r="C197" s="12"/>
      <c r="D197" s="10">
        <v>1.93</v>
      </c>
      <c r="E197" s="10">
        <v>1.7473609999999999</v>
      </c>
      <c r="F197" s="7">
        <f t="shared" si="10"/>
        <v>1.7473609999999999</v>
      </c>
      <c r="G197" s="7">
        <f t="shared" si="10"/>
        <v>1.7473609999999999</v>
      </c>
      <c r="H197" s="16"/>
      <c r="I197" s="5">
        <f t="shared" si="11"/>
        <v>-0.182639</v>
      </c>
      <c r="J197" s="9">
        <f t="shared" si="12"/>
        <v>-9.4631606217616571E-2</v>
      </c>
      <c r="K197" s="12"/>
      <c r="L197" s="5">
        <f t="shared" si="16"/>
        <v>-0.182639</v>
      </c>
      <c r="M197" s="11"/>
      <c r="N197" s="20"/>
    </row>
    <row r="198" spans="1:14" ht="93.6">
      <c r="A198" s="17" t="s">
        <v>362</v>
      </c>
      <c r="B198" s="26" t="s">
        <v>363</v>
      </c>
      <c r="C198" s="12"/>
      <c r="D198" s="10">
        <v>0.39</v>
      </c>
      <c r="E198" s="10">
        <v>0.38840000000000002</v>
      </c>
      <c r="F198" s="7">
        <f t="shared" si="10"/>
        <v>0.38840000000000002</v>
      </c>
      <c r="G198" s="7">
        <f t="shared" si="10"/>
        <v>0.38840000000000002</v>
      </c>
      <c r="H198" s="16"/>
      <c r="I198" s="5">
        <f t="shared" si="11"/>
        <v>-1.5999999999999903E-3</v>
      </c>
      <c r="J198" s="9">
        <f t="shared" si="12"/>
        <v>-4.1025641025640436E-3</v>
      </c>
      <c r="K198" s="12"/>
      <c r="L198" s="5">
        <f t="shared" si="16"/>
        <v>-1.5999999999999903E-3</v>
      </c>
      <c r="M198" s="11"/>
      <c r="N198" s="20"/>
    </row>
    <row r="199" spans="1:14" ht="78">
      <c r="A199" s="17" t="s">
        <v>364</v>
      </c>
      <c r="B199" s="26" t="s">
        <v>365</v>
      </c>
      <c r="C199" s="12"/>
      <c r="D199" s="10">
        <v>0.21</v>
      </c>
      <c r="E199" s="10">
        <v>0.20141664100000023</v>
      </c>
      <c r="F199" s="7">
        <f t="shared" si="10"/>
        <v>0.20141664100000023</v>
      </c>
      <c r="G199" s="7">
        <f t="shared" si="10"/>
        <v>0.20141664100000023</v>
      </c>
      <c r="H199" s="16"/>
      <c r="I199" s="5">
        <f t="shared" si="11"/>
        <v>-8.5833589999997628E-3</v>
      </c>
      <c r="J199" s="9">
        <f t="shared" si="12"/>
        <v>-4.0873138095236961E-2</v>
      </c>
      <c r="K199" s="12"/>
      <c r="L199" s="5">
        <f t="shared" si="16"/>
        <v>-8.5833589999997628E-3</v>
      </c>
      <c r="M199" s="11"/>
      <c r="N199" s="20"/>
    </row>
    <row r="200" spans="1:14" ht="62.4">
      <c r="A200" s="17" t="s">
        <v>366</v>
      </c>
      <c r="B200" s="26" t="s">
        <v>367</v>
      </c>
      <c r="C200" s="12"/>
      <c r="D200" s="10">
        <v>0.68</v>
      </c>
      <c r="E200" s="10">
        <v>0.65341664100000019</v>
      </c>
      <c r="F200" s="7">
        <f t="shared" si="10"/>
        <v>0.65341664100000019</v>
      </c>
      <c r="G200" s="7">
        <f t="shared" si="10"/>
        <v>0.65341664100000019</v>
      </c>
      <c r="H200" s="16"/>
      <c r="I200" s="5">
        <f t="shared" si="11"/>
        <v>-2.6583358999999862E-2</v>
      </c>
      <c r="J200" s="9">
        <f t="shared" si="12"/>
        <v>-3.9093174999999758E-2</v>
      </c>
      <c r="K200" s="12"/>
      <c r="L200" s="5">
        <f t="shared" si="16"/>
        <v>-2.6583358999999862E-2</v>
      </c>
      <c r="M200" s="11"/>
      <c r="N200" s="20"/>
    </row>
    <row r="201" spans="1:14" ht="156">
      <c r="A201" s="17" t="s">
        <v>368</v>
      </c>
      <c r="B201" s="26" t="s">
        <v>369</v>
      </c>
      <c r="C201" s="12"/>
      <c r="D201" s="10">
        <v>1.77</v>
      </c>
      <c r="E201" s="10">
        <v>1.5361</v>
      </c>
      <c r="F201" s="7">
        <f t="shared" si="10"/>
        <v>1.5361</v>
      </c>
      <c r="G201" s="7">
        <f t="shared" si="10"/>
        <v>1.5361</v>
      </c>
      <c r="H201" s="16"/>
      <c r="I201" s="5">
        <f t="shared" si="11"/>
        <v>-0.2339</v>
      </c>
      <c r="J201" s="9">
        <f t="shared" si="12"/>
        <v>-0.13214689265536728</v>
      </c>
      <c r="K201" s="12"/>
      <c r="L201" s="5">
        <f t="shared" si="16"/>
        <v>-0.2339</v>
      </c>
      <c r="M201" s="11"/>
      <c r="N201" s="20"/>
    </row>
    <row r="202" spans="1:14" ht="62.4">
      <c r="A202" s="17" t="s">
        <v>370</v>
      </c>
      <c r="B202" s="26" t="s">
        <v>371</v>
      </c>
      <c r="C202" s="12"/>
      <c r="D202" s="10">
        <v>0.05</v>
      </c>
      <c r="E202" s="10">
        <v>0.05</v>
      </c>
      <c r="F202" s="7">
        <f t="shared" si="10"/>
        <v>0.05</v>
      </c>
      <c r="G202" s="7"/>
      <c r="H202" s="16"/>
      <c r="I202" s="5">
        <f t="shared" si="11"/>
        <v>0</v>
      </c>
      <c r="J202" s="9">
        <f t="shared" si="12"/>
        <v>0</v>
      </c>
      <c r="K202" s="12"/>
      <c r="L202" s="5">
        <f t="shared" si="16"/>
        <v>0</v>
      </c>
      <c r="M202" s="11"/>
      <c r="N202" s="20"/>
    </row>
    <row r="203" spans="1:14" ht="62.4">
      <c r="A203" s="17" t="s">
        <v>372</v>
      </c>
      <c r="B203" s="26" t="s">
        <v>373</v>
      </c>
      <c r="C203" s="12"/>
      <c r="D203" s="10">
        <v>0.05</v>
      </c>
      <c r="E203" s="10">
        <v>0.05</v>
      </c>
      <c r="F203" s="7">
        <f>E203</f>
        <v>0.05</v>
      </c>
      <c r="G203" s="7"/>
      <c r="H203" s="16"/>
      <c r="I203" s="5">
        <f t="shared" si="11"/>
        <v>0</v>
      </c>
      <c r="J203" s="9">
        <f t="shared" si="12"/>
        <v>0</v>
      </c>
      <c r="K203" s="12"/>
      <c r="L203" s="5">
        <f t="shared" si="16"/>
        <v>0</v>
      </c>
      <c r="M203" s="11"/>
      <c r="N203" s="20"/>
    </row>
    <row r="204" spans="1:14" ht="46.8">
      <c r="A204" s="17" t="s">
        <v>374</v>
      </c>
      <c r="B204" s="26" t="s">
        <v>375</v>
      </c>
      <c r="C204" s="12"/>
      <c r="D204" s="10">
        <v>0.03</v>
      </c>
      <c r="E204" s="10">
        <v>2.2599999999999999E-2</v>
      </c>
      <c r="F204" s="7">
        <f>E204</f>
        <v>2.2599999999999999E-2</v>
      </c>
      <c r="G204" s="7"/>
      <c r="H204" s="16"/>
      <c r="I204" s="5">
        <f t="shared" ref="I204:I267" si="17">E204-D204</f>
        <v>-7.4000000000000003E-3</v>
      </c>
      <c r="J204" s="9">
        <f t="shared" ref="J204:J267" si="18">E204/D204-100%</f>
        <v>-0.2466666666666667</v>
      </c>
      <c r="K204" s="12"/>
      <c r="L204" s="5">
        <f t="shared" si="16"/>
        <v>-7.4000000000000003E-3</v>
      </c>
      <c r="M204" s="11"/>
      <c r="N204" s="20"/>
    </row>
    <row r="205" spans="1:14" s="2" customFormat="1">
      <c r="A205" s="17" t="s">
        <v>376</v>
      </c>
      <c r="B205" s="30" t="s">
        <v>377</v>
      </c>
      <c r="C205" s="3"/>
      <c r="D205" s="6"/>
      <c r="E205" s="6"/>
      <c r="F205" s="7"/>
      <c r="G205" s="7"/>
      <c r="H205" s="8"/>
      <c r="I205" s="5"/>
      <c r="J205" s="9"/>
      <c r="K205" s="3"/>
      <c r="L205" s="5"/>
      <c r="M205" s="18"/>
      <c r="N205" s="20"/>
    </row>
    <row r="206" spans="1:14" ht="31.2">
      <c r="A206" s="17" t="s">
        <v>378</v>
      </c>
      <c r="B206" s="26" t="s">
        <v>379</v>
      </c>
      <c r="C206" s="12"/>
      <c r="D206" s="7">
        <v>8.64</v>
      </c>
      <c r="E206" s="10">
        <v>7.2948102610000003</v>
      </c>
      <c r="F206" s="7">
        <f>E206</f>
        <v>7.2948102610000003</v>
      </c>
      <c r="G206" s="7"/>
      <c r="H206" s="16"/>
      <c r="I206" s="5">
        <f t="shared" si="17"/>
        <v>-1.3451897390000003</v>
      </c>
      <c r="J206" s="9">
        <f t="shared" si="18"/>
        <v>-0.15569325682870372</v>
      </c>
      <c r="K206" s="12"/>
      <c r="L206" s="5">
        <f>I206</f>
        <v>-1.3451897390000003</v>
      </c>
      <c r="M206" s="11"/>
      <c r="N206" s="20"/>
    </row>
    <row r="207" spans="1:14">
      <c r="A207" s="17" t="s">
        <v>380</v>
      </c>
      <c r="B207" s="26" t="s">
        <v>381</v>
      </c>
      <c r="C207" s="12"/>
      <c r="D207" s="7">
        <v>0.34599999999999997</v>
      </c>
      <c r="E207" s="10">
        <v>0.21312884000000001</v>
      </c>
      <c r="F207" s="7">
        <f>E207</f>
        <v>0.21312884000000001</v>
      </c>
      <c r="G207" s="7"/>
      <c r="H207" s="16"/>
      <c r="I207" s="5">
        <f t="shared" si="17"/>
        <v>-0.13287115999999996</v>
      </c>
      <c r="J207" s="9">
        <f t="shared" si="18"/>
        <v>-0.38402069364161839</v>
      </c>
      <c r="K207" s="12"/>
      <c r="L207" s="5">
        <f>I207</f>
        <v>-0.13287115999999996</v>
      </c>
      <c r="M207" s="11"/>
      <c r="N207" s="20"/>
    </row>
    <row r="208" spans="1:14">
      <c r="A208" s="17" t="s">
        <v>382</v>
      </c>
      <c r="B208" s="26" t="s">
        <v>383</v>
      </c>
      <c r="C208" s="12"/>
      <c r="D208" s="7">
        <v>0.06</v>
      </c>
      <c r="E208" s="10">
        <v>0.06</v>
      </c>
      <c r="F208" s="7">
        <f>E208</f>
        <v>0.06</v>
      </c>
      <c r="G208" s="7"/>
      <c r="H208" s="16"/>
      <c r="I208" s="5">
        <f t="shared" si="17"/>
        <v>0</v>
      </c>
      <c r="J208" s="9">
        <f t="shared" si="18"/>
        <v>0</v>
      </c>
      <c r="K208" s="12"/>
      <c r="L208" s="5">
        <f>I208</f>
        <v>0</v>
      </c>
      <c r="M208" s="11"/>
      <c r="N208" s="20"/>
    </row>
    <row r="209" spans="1:14">
      <c r="A209" s="17" t="s">
        <v>384</v>
      </c>
      <c r="B209" s="26" t="s">
        <v>385</v>
      </c>
      <c r="C209" s="12"/>
      <c r="D209" s="7">
        <v>0.08</v>
      </c>
      <c r="E209" s="10">
        <v>0</v>
      </c>
      <c r="F209" s="7">
        <f>E209</f>
        <v>0</v>
      </c>
      <c r="G209" s="7"/>
      <c r="H209" s="16"/>
      <c r="I209" s="5">
        <f t="shared" si="17"/>
        <v>-0.08</v>
      </c>
      <c r="J209" s="9">
        <f t="shared" si="18"/>
        <v>-1</v>
      </c>
      <c r="K209" s="12"/>
      <c r="L209" s="5">
        <f>I209</f>
        <v>-0.08</v>
      </c>
      <c r="M209" s="11"/>
      <c r="N209" s="20"/>
    </row>
    <row r="210" spans="1:14" s="2" customFormat="1">
      <c r="A210" s="17" t="s">
        <v>386</v>
      </c>
      <c r="B210" s="30" t="s">
        <v>387</v>
      </c>
      <c r="C210" s="3"/>
      <c r="D210" s="6"/>
      <c r="E210" s="6"/>
      <c r="F210" s="7"/>
      <c r="G210" s="7"/>
      <c r="H210" s="8"/>
      <c r="I210" s="5"/>
      <c r="J210" s="9"/>
      <c r="K210" s="3"/>
      <c r="L210" s="5"/>
      <c r="M210" s="18"/>
      <c r="N210" s="20"/>
    </row>
    <row r="211" spans="1:14" ht="31.2">
      <c r="A211" s="17" t="s">
        <v>388</v>
      </c>
      <c r="B211" s="26" t="s">
        <v>389</v>
      </c>
      <c r="C211" s="12"/>
      <c r="D211" s="10">
        <v>1.58</v>
      </c>
      <c r="E211" s="10">
        <v>0.84048999999999996</v>
      </c>
      <c r="F211" s="7">
        <f>E211</f>
        <v>0.84048999999999996</v>
      </c>
      <c r="G211" s="7"/>
      <c r="H211" s="16"/>
      <c r="I211" s="5">
        <f t="shared" si="17"/>
        <v>-0.73951000000000011</v>
      </c>
      <c r="J211" s="9">
        <f t="shared" si="18"/>
        <v>-0.46804430379746842</v>
      </c>
      <c r="K211" s="12"/>
      <c r="L211" s="5">
        <f>I211</f>
        <v>-0.73951000000000011</v>
      </c>
      <c r="M211" s="11"/>
      <c r="N211" s="20"/>
    </row>
    <row r="212" spans="1:14" ht="31.2">
      <c r="A212" s="17" t="s">
        <v>390</v>
      </c>
      <c r="B212" s="26" t="s">
        <v>391</v>
      </c>
      <c r="C212" s="12"/>
      <c r="D212" s="10">
        <v>0.48</v>
      </c>
      <c r="E212" s="10">
        <v>0.43215999999999999</v>
      </c>
      <c r="F212" s="7">
        <f>E212</f>
        <v>0.43215999999999999</v>
      </c>
      <c r="G212" s="7"/>
      <c r="H212" s="16"/>
      <c r="I212" s="5">
        <f t="shared" si="17"/>
        <v>-4.7839999999999994E-2</v>
      </c>
      <c r="J212" s="9">
        <f t="shared" si="18"/>
        <v>-9.9666666666666681E-2</v>
      </c>
      <c r="K212" s="12"/>
      <c r="L212" s="5">
        <f>I212</f>
        <v>-4.7839999999999994E-2</v>
      </c>
      <c r="M212" s="11"/>
      <c r="N212" s="20"/>
    </row>
    <row r="213" spans="1:14">
      <c r="A213" s="17" t="s">
        <v>392</v>
      </c>
      <c r="B213" s="27" t="s">
        <v>393</v>
      </c>
      <c r="C213" s="12"/>
      <c r="D213" s="7">
        <v>5.8999999999999995</v>
      </c>
      <c r="E213" s="10">
        <v>5.5950715010000014</v>
      </c>
      <c r="F213" s="7">
        <f>E213</f>
        <v>5.5950715010000014</v>
      </c>
      <c r="G213" s="7"/>
      <c r="H213" s="16"/>
      <c r="I213" s="5">
        <f t="shared" si="17"/>
        <v>-0.30492849899999808</v>
      </c>
      <c r="J213" s="9">
        <f t="shared" si="18"/>
        <v>-5.1682796440677636E-2</v>
      </c>
      <c r="K213" s="12"/>
      <c r="L213" s="5">
        <f>I213</f>
        <v>-0.30492849899999808</v>
      </c>
      <c r="M213" s="11"/>
      <c r="N213" s="20"/>
    </row>
    <row r="214" spans="1:14" s="2" customFormat="1" ht="38.25" customHeight="1">
      <c r="A214" s="17" t="s">
        <v>394</v>
      </c>
      <c r="B214" s="30" t="s">
        <v>395</v>
      </c>
      <c r="C214" s="3"/>
      <c r="D214" s="6"/>
      <c r="E214" s="6"/>
      <c r="F214" s="7"/>
      <c r="G214" s="7"/>
      <c r="H214" s="8"/>
      <c r="I214" s="5"/>
      <c r="J214" s="9"/>
      <c r="K214" s="3"/>
      <c r="L214" s="5"/>
      <c r="M214" s="18"/>
      <c r="N214" s="20"/>
    </row>
    <row r="215" spans="1:14" ht="46.8">
      <c r="A215" s="17" t="s">
        <v>396</v>
      </c>
      <c r="B215" s="26" t="s">
        <v>397</v>
      </c>
      <c r="C215" s="12"/>
      <c r="D215" s="10">
        <v>0.04</v>
      </c>
      <c r="E215" s="10">
        <v>5.04E-2</v>
      </c>
      <c r="F215" s="7">
        <f>E215</f>
        <v>5.04E-2</v>
      </c>
      <c r="G215" s="7"/>
      <c r="H215" s="16"/>
      <c r="I215" s="5">
        <f t="shared" si="17"/>
        <v>1.04E-2</v>
      </c>
      <c r="J215" s="9">
        <f t="shared" si="18"/>
        <v>0.26</v>
      </c>
      <c r="K215" s="12"/>
      <c r="L215" s="5">
        <f>I215</f>
        <v>1.04E-2</v>
      </c>
      <c r="M215" s="11"/>
      <c r="N215" s="20"/>
    </row>
    <row r="216" spans="1:14" ht="24" customHeight="1">
      <c r="A216" s="17" t="s">
        <v>398</v>
      </c>
      <c r="B216" s="27" t="s">
        <v>399</v>
      </c>
      <c r="C216" s="12"/>
      <c r="D216" s="7">
        <v>1.02</v>
      </c>
      <c r="E216" s="10">
        <v>0.77410000000000001</v>
      </c>
      <c r="F216" s="7">
        <f>E216</f>
        <v>0.77410000000000001</v>
      </c>
      <c r="G216" s="7">
        <v>0.78610000000000002</v>
      </c>
      <c r="H216" s="16"/>
      <c r="I216" s="5">
        <f t="shared" si="17"/>
        <v>-0.24590000000000001</v>
      </c>
      <c r="J216" s="9">
        <f t="shared" si="18"/>
        <v>-0.24107843137254903</v>
      </c>
      <c r="K216" s="12"/>
      <c r="L216" s="5">
        <f>I216</f>
        <v>-0.24590000000000001</v>
      </c>
      <c r="M216" s="11"/>
      <c r="N216" s="20"/>
    </row>
    <row r="217" spans="1:14" ht="46.8">
      <c r="A217" s="17" t="s">
        <v>400</v>
      </c>
      <c r="B217" s="27" t="s">
        <v>401</v>
      </c>
      <c r="C217" s="12"/>
      <c r="D217" s="7">
        <v>0.49</v>
      </c>
      <c r="E217" s="10">
        <v>0.76760000000000006</v>
      </c>
      <c r="F217" s="7">
        <f>E217</f>
        <v>0.76760000000000006</v>
      </c>
      <c r="G217" s="7">
        <v>0.82589999999999997</v>
      </c>
      <c r="H217" s="16"/>
      <c r="I217" s="5">
        <f t="shared" si="17"/>
        <v>0.27760000000000007</v>
      </c>
      <c r="J217" s="9">
        <f t="shared" si="18"/>
        <v>0.56653061224489809</v>
      </c>
      <c r="K217" s="12"/>
      <c r="L217" s="5">
        <f>I217</f>
        <v>0.27760000000000007</v>
      </c>
      <c r="M217" s="11"/>
      <c r="N217" s="20"/>
    </row>
    <row r="218" spans="1:14" ht="56.25" customHeight="1">
      <c r="A218" s="17" t="s">
        <v>402</v>
      </c>
      <c r="B218" s="27" t="s">
        <v>403</v>
      </c>
      <c r="C218" s="12"/>
      <c r="D218" s="7">
        <v>8.8999999999999996E-2</v>
      </c>
      <c r="E218" s="10">
        <v>0.1132</v>
      </c>
      <c r="F218" s="7">
        <f>E218</f>
        <v>0.1132</v>
      </c>
      <c r="G218" s="7"/>
      <c r="H218" s="16"/>
      <c r="I218" s="5">
        <f t="shared" si="17"/>
        <v>2.4199999999999999E-2</v>
      </c>
      <c r="J218" s="9">
        <f t="shared" si="18"/>
        <v>0.27191011235955065</v>
      </c>
      <c r="K218" s="12"/>
      <c r="L218" s="5">
        <f>I218</f>
        <v>2.4199999999999999E-2</v>
      </c>
      <c r="M218" s="11"/>
      <c r="N218" s="20"/>
    </row>
    <row r="219" spans="1:14" s="2" customFormat="1" ht="30.75" customHeight="1">
      <c r="A219" s="17" t="s">
        <v>404</v>
      </c>
      <c r="B219" s="30" t="s">
        <v>405</v>
      </c>
      <c r="C219" s="3"/>
      <c r="D219" s="6"/>
      <c r="E219" s="6"/>
      <c r="F219" s="7"/>
      <c r="G219" s="7"/>
      <c r="H219" s="8"/>
      <c r="I219" s="5"/>
      <c r="J219" s="9"/>
      <c r="K219" s="3"/>
      <c r="L219" s="5"/>
      <c r="M219" s="18"/>
      <c r="N219" s="20"/>
    </row>
    <row r="220" spans="1:14" ht="31.2">
      <c r="A220" s="17" t="s">
        <v>406</v>
      </c>
      <c r="B220" s="26" t="s">
        <v>407</v>
      </c>
      <c r="C220" s="12"/>
      <c r="D220" s="10">
        <v>0.20799999999999999</v>
      </c>
      <c r="E220" s="10">
        <v>0.20830000000000001</v>
      </c>
      <c r="F220" s="7">
        <f t="shared" ref="F220:F283" si="19">E220</f>
        <v>0.20830000000000001</v>
      </c>
      <c r="G220" s="7"/>
      <c r="H220" s="16"/>
      <c r="I220" s="5">
        <f t="shared" si="17"/>
        <v>3.0000000000002247E-4</v>
      </c>
      <c r="J220" s="9">
        <f t="shared" si="18"/>
        <v>1.4423076923077982E-3</v>
      </c>
      <c r="K220" s="12"/>
      <c r="L220" s="5">
        <f>I220</f>
        <v>3.0000000000002247E-4</v>
      </c>
      <c r="M220" s="11"/>
      <c r="N220" s="20"/>
    </row>
    <row r="221" spans="1:14" ht="31.2">
      <c r="A221" s="17" t="s">
        <v>408</v>
      </c>
      <c r="B221" s="26" t="s">
        <v>409</v>
      </c>
      <c r="C221" s="12"/>
      <c r="D221" s="10">
        <v>0.3</v>
      </c>
      <c r="E221" s="10">
        <v>0.1096</v>
      </c>
      <c r="F221" s="7">
        <f t="shared" si="19"/>
        <v>0.1096</v>
      </c>
      <c r="G221" s="7"/>
      <c r="H221" s="16"/>
      <c r="I221" s="5">
        <f t="shared" si="17"/>
        <v>-0.19039999999999999</v>
      </c>
      <c r="J221" s="9">
        <f t="shared" si="18"/>
        <v>-0.63466666666666671</v>
      </c>
      <c r="K221" s="12"/>
      <c r="L221" s="5">
        <f>I221</f>
        <v>-0.19039999999999999</v>
      </c>
      <c r="M221" s="11"/>
      <c r="N221" s="20"/>
    </row>
    <row r="222" spans="1:14">
      <c r="A222" s="17" t="s">
        <v>410</v>
      </c>
      <c r="B222" s="26" t="s">
        <v>411</v>
      </c>
      <c r="C222" s="12"/>
      <c r="D222" s="10">
        <v>0.14499999999999999</v>
      </c>
      <c r="E222" s="10">
        <v>0.13199690780000001</v>
      </c>
      <c r="F222" s="7">
        <f t="shared" si="19"/>
        <v>0.13199690780000001</v>
      </c>
      <c r="G222" s="7"/>
      <c r="H222" s="16"/>
      <c r="I222" s="5">
        <f t="shared" si="17"/>
        <v>-1.3003092199999983E-2</v>
      </c>
      <c r="J222" s="9">
        <f t="shared" si="18"/>
        <v>-8.9676497931034382E-2</v>
      </c>
      <c r="K222" s="12"/>
      <c r="L222" s="5">
        <f>I222</f>
        <v>-1.3003092199999983E-2</v>
      </c>
      <c r="M222" s="11"/>
      <c r="N222" s="20"/>
    </row>
    <row r="223" spans="1:14">
      <c r="A223" s="17" t="s">
        <v>412</v>
      </c>
      <c r="B223" s="26" t="s">
        <v>413</v>
      </c>
      <c r="C223" s="12"/>
      <c r="D223" s="10">
        <v>0.45888000000000001</v>
      </c>
      <c r="E223" s="10">
        <v>0.2977269078</v>
      </c>
      <c r="F223" s="7">
        <f t="shared" si="19"/>
        <v>0.2977269078</v>
      </c>
      <c r="G223" s="7"/>
      <c r="H223" s="16"/>
      <c r="I223" s="5">
        <f t="shared" si="17"/>
        <v>-0.16115309220000001</v>
      </c>
      <c r="J223" s="9">
        <f t="shared" si="18"/>
        <v>-0.3511878752615063</v>
      </c>
      <c r="K223" s="5">
        <v>-0.16115309220000001</v>
      </c>
      <c r="L223" s="5"/>
      <c r="M223" s="11"/>
      <c r="N223" s="20"/>
    </row>
    <row r="224" spans="1:14">
      <c r="A224" s="17" t="s">
        <v>414</v>
      </c>
      <c r="B224" s="26" t="s">
        <v>415</v>
      </c>
      <c r="C224" s="12"/>
      <c r="D224" s="10">
        <v>0.37968106839999999</v>
      </c>
      <c r="E224" s="10">
        <v>0.37499770940000021</v>
      </c>
      <c r="F224" s="7">
        <f t="shared" si="19"/>
        <v>0.37499770940000021</v>
      </c>
      <c r="G224" s="7"/>
      <c r="H224" s="16"/>
      <c r="I224" s="5">
        <f t="shared" si="17"/>
        <v>-4.683358999999776E-3</v>
      </c>
      <c r="J224" s="9">
        <f t="shared" si="18"/>
        <v>-1.2334981619535945E-2</v>
      </c>
      <c r="K224" s="5">
        <v>-4.683358999999776E-3</v>
      </c>
      <c r="L224" s="5"/>
      <c r="M224" s="11"/>
      <c r="N224" s="20"/>
    </row>
    <row r="225" spans="1:14" ht="46.8">
      <c r="A225" s="17" t="s">
        <v>416</v>
      </c>
      <c r="B225" s="26" t="s">
        <v>417</v>
      </c>
      <c r="C225" s="12"/>
      <c r="D225" s="10">
        <v>0.35932987159999996</v>
      </c>
      <c r="E225" s="10">
        <v>0.3876764976</v>
      </c>
      <c r="F225" s="7">
        <f t="shared" si="19"/>
        <v>0.3876764976</v>
      </c>
      <c r="G225" s="7"/>
      <c r="H225" s="16"/>
      <c r="I225" s="5">
        <f t="shared" si="17"/>
        <v>2.8346626000000041E-2</v>
      </c>
      <c r="J225" s="9">
        <f t="shared" si="18"/>
        <v>7.8887474269200286E-2</v>
      </c>
      <c r="K225" s="12"/>
      <c r="L225" s="5">
        <f>I225</f>
        <v>2.8346626000000041E-2</v>
      </c>
      <c r="M225" s="11"/>
      <c r="N225" s="20"/>
    </row>
    <row r="226" spans="1:14">
      <c r="A226" s="17" t="s">
        <v>418</v>
      </c>
      <c r="B226" s="26" t="s">
        <v>419</v>
      </c>
      <c r="C226" s="12"/>
      <c r="D226" s="10">
        <v>0.48538000000000003</v>
      </c>
      <c r="E226" s="10">
        <v>0.43578863540000001</v>
      </c>
      <c r="F226" s="7">
        <f t="shared" si="19"/>
        <v>0.43578863540000001</v>
      </c>
      <c r="G226" s="7"/>
      <c r="H226" s="16"/>
      <c r="I226" s="5">
        <f t="shared" si="17"/>
        <v>-4.9591364600000021E-2</v>
      </c>
      <c r="J226" s="9">
        <f t="shared" si="18"/>
        <v>-0.10217018542173151</v>
      </c>
      <c r="K226" s="12"/>
      <c r="L226" s="5">
        <f>I226</f>
        <v>-4.9591364600000021E-2</v>
      </c>
      <c r="M226" s="11"/>
      <c r="N226" s="20"/>
    </row>
    <row r="227" spans="1:14">
      <c r="A227" s="17" t="s">
        <v>420</v>
      </c>
      <c r="B227" s="26" t="s">
        <v>421</v>
      </c>
      <c r="C227" s="12"/>
      <c r="D227" s="10">
        <v>0.6406034276</v>
      </c>
      <c r="E227" s="10">
        <v>0.63693</v>
      </c>
      <c r="F227" s="7">
        <f t="shared" si="19"/>
        <v>0.63693</v>
      </c>
      <c r="G227" s="7"/>
      <c r="H227" s="16"/>
      <c r="I227" s="5">
        <f t="shared" si="17"/>
        <v>-3.673427600000001E-3</v>
      </c>
      <c r="J227" s="9">
        <f t="shared" si="18"/>
        <v>-5.7343239853747674E-3</v>
      </c>
      <c r="K227" s="12"/>
      <c r="L227" s="5">
        <f>I227</f>
        <v>-3.673427600000001E-3</v>
      </c>
      <c r="M227" s="11"/>
      <c r="N227" s="20"/>
    </row>
    <row r="228" spans="1:14">
      <c r="A228" s="17" t="s">
        <v>422</v>
      </c>
      <c r="B228" s="26" t="s">
        <v>423</v>
      </c>
      <c r="C228" s="12"/>
      <c r="D228" s="10">
        <v>0.31020000000000003</v>
      </c>
      <c r="E228" s="10">
        <v>0.2180269078</v>
      </c>
      <c r="F228" s="7">
        <f t="shared" si="19"/>
        <v>0.2180269078</v>
      </c>
      <c r="G228" s="7"/>
      <c r="H228" s="16"/>
      <c r="I228" s="5">
        <f t="shared" si="17"/>
        <v>-9.2173092200000029E-2</v>
      </c>
      <c r="J228" s="9">
        <f t="shared" si="18"/>
        <v>-0.29714085170857518</v>
      </c>
      <c r="K228" s="5">
        <v>-9.2173092200000029E-2</v>
      </c>
      <c r="L228" s="5"/>
      <c r="M228" s="11"/>
      <c r="N228" s="20"/>
    </row>
    <row r="229" spans="1:14">
      <c r="A229" s="17" t="s">
        <v>424</v>
      </c>
      <c r="B229" s="26" t="s">
        <v>425</v>
      </c>
      <c r="C229" s="12"/>
      <c r="D229" s="10">
        <v>0.14499999999999999</v>
      </c>
      <c r="E229" s="10">
        <v>9.8369077999999999E-2</v>
      </c>
      <c r="F229" s="7">
        <f t="shared" si="19"/>
        <v>9.8369077999999999E-2</v>
      </c>
      <c r="G229" s="7"/>
      <c r="H229" s="16"/>
      <c r="I229" s="5">
        <f t="shared" si="17"/>
        <v>-4.6630921999999991E-2</v>
      </c>
      <c r="J229" s="9">
        <f t="shared" si="18"/>
        <v>-0.32159256551724136</v>
      </c>
      <c r="K229" s="5">
        <v>-4.6630921999999991E-2</v>
      </c>
      <c r="L229" s="5"/>
      <c r="M229" s="11"/>
      <c r="N229" s="20"/>
    </row>
    <row r="230" spans="1:14" ht="46.8">
      <c r="A230" s="17" t="s">
        <v>426</v>
      </c>
      <c r="B230" s="26" t="s">
        <v>427</v>
      </c>
      <c r="C230" s="12"/>
      <c r="D230" s="10">
        <v>5.5399999999999998E-3</v>
      </c>
      <c r="E230" s="10">
        <v>9.6073273799999998E-2</v>
      </c>
      <c r="F230" s="7">
        <f t="shared" si="19"/>
        <v>9.6073273799999998E-2</v>
      </c>
      <c r="G230" s="7"/>
      <c r="H230" s="16"/>
      <c r="I230" s="5">
        <f t="shared" si="17"/>
        <v>9.0533273799999994E-2</v>
      </c>
      <c r="J230" s="9">
        <f t="shared" si="18"/>
        <v>16.341746173285198</v>
      </c>
      <c r="K230" s="12"/>
      <c r="L230" s="5">
        <f>I230</f>
        <v>9.0533273799999994E-2</v>
      </c>
      <c r="M230" s="11"/>
      <c r="N230" s="20"/>
    </row>
    <row r="231" spans="1:14" ht="26.25" customHeight="1">
      <c r="A231" s="17" t="s">
        <v>428</v>
      </c>
      <c r="B231" s="26" t="s">
        <v>429</v>
      </c>
      <c r="C231" s="12"/>
      <c r="D231" s="10">
        <v>0.32554</v>
      </c>
      <c r="E231" s="10">
        <v>0.24633942179999999</v>
      </c>
      <c r="F231" s="7">
        <f t="shared" si="19"/>
        <v>0.24633942179999999</v>
      </c>
      <c r="G231" s="7"/>
      <c r="H231" s="16"/>
      <c r="I231" s="5">
        <f t="shared" si="17"/>
        <v>-7.920057820000001E-2</v>
      </c>
      <c r="J231" s="9">
        <f t="shared" si="18"/>
        <v>-0.24328985132395409</v>
      </c>
      <c r="K231" s="12"/>
      <c r="L231" s="5">
        <f>I231</f>
        <v>-7.920057820000001E-2</v>
      </c>
      <c r="M231" s="11"/>
      <c r="N231" s="20"/>
    </row>
    <row r="232" spans="1:14" ht="31.2">
      <c r="A232" s="17" t="s">
        <v>430</v>
      </c>
      <c r="B232" s="26" t="s">
        <v>431</v>
      </c>
      <c r="C232" s="12"/>
      <c r="D232" s="10">
        <v>0.30684</v>
      </c>
      <c r="E232" s="10">
        <v>0.32362690780000003</v>
      </c>
      <c r="F232" s="7">
        <f t="shared" si="19"/>
        <v>0.32362690780000003</v>
      </c>
      <c r="G232" s="7"/>
      <c r="H232" s="16"/>
      <c r="I232" s="5">
        <f t="shared" si="17"/>
        <v>1.6786907800000028E-2</v>
      </c>
      <c r="J232" s="9">
        <f t="shared" si="18"/>
        <v>5.4708994264111688E-2</v>
      </c>
      <c r="K232" s="5">
        <v>1.6786907800000028E-2</v>
      </c>
      <c r="L232" s="5"/>
      <c r="M232" s="11"/>
      <c r="N232" s="20"/>
    </row>
    <row r="233" spans="1:14" ht="29.25" customHeight="1">
      <c r="A233" s="17" t="s">
        <v>432</v>
      </c>
      <c r="B233" s="26" t="s">
        <v>433</v>
      </c>
      <c r="C233" s="12"/>
      <c r="D233" s="10">
        <v>0.35680000000000001</v>
      </c>
      <c r="E233" s="10">
        <v>0.36105690779999999</v>
      </c>
      <c r="F233" s="7">
        <f t="shared" si="19"/>
        <v>0.36105690779999999</v>
      </c>
      <c r="G233" s="7"/>
      <c r="H233" s="16"/>
      <c r="I233" s="5">
        <f t="shared" si="17"/>
        <v>4.2569077999999871E-3</v>
      </c>
      <c r="J233" s="9">
        <f t="shared" si="18"/>
        <v>1.1930795403587435E-2</v>
      </c>
      <c r="K233" s="12"/>
      <c r="L233" s="5">
        <f t="shared" ref="L233:L246" si="20">I233</f>
        <v>4.2569077999999871E-3</v>
      </c>
      <c r="M233" s="11"/>
      <c r="N233" s="20"/>
    </row>
    <row r="234" spans="1:14" ht="26.25" customHeight="1">
      <c r="A234" s="17" t="s">
        <v>434</v>
      </c>
      <c r="B234" s="26" t="s">
        <v>435</v>
      </c>
      <c r="C234" s="12"/>
      <c r="D234" s="10">
        <v>0.14692690780000001</v>
      </c>
      <c r="E234" s="10">
        <v>0.1560269078</v>
      </c>
      <c r="F234" s="7">
        <f t="shared" si="19"/>
        <v>0.1560269078</v>
      </c>
      <c r="G234" s="7"/>
      <c r="H234" s="16"/>
      <c r="I234" s="5">
        <f t="shared" si="17"/>
        <v>9.099999999999997E-3</v>
      </c>
      <c r="J234" s="9">
        <f t="shared" si="18"/>
        <v>6.1935557865187674E-2</v>
      </c>
      <c r="K234" s="12"/>
      <c r="L234" s="5">
        <f t="shared" si="20"/>
        <v>9.099999999999997E-3</v>
      </c>
      <c r="M234" s="11"/>
      <c r="N234" s="20"/>
    </row>
    <row r="235" spans="1:14" ht="46.8">
      <c r="A235" s="17" t="s">
        <v>436</v>
      </c>
      <c r="B235" s="26" t="s">
        <v>437</v>
      </c>
      <c r="C235" s="12"/>
      <c r="D235" s="10">
        <v>0.44648489540000003</v>
      </c>
      <c r="E235" s="10">
        <v>0.32270021339999999</v>
      </c>
      <c r="F235" s="7">
        <f t="shared" si="19"/>
        <v>0.32270021339999999</v>
      </c>
      <c r="G235" s="7"/>
      <c r="H235" s="16"/>
      <c r="I235" s="5">
        <f t="shared" si="17"/>
        <v>-0.12378468200000003</v>
      </c>
      <c r="J235" s="9">
        <f t="shared" si="18"/>
        <v>-0.27724270916063787</v>
      </c>
      <c r="K235" s="12"/>
      <c r="L235" s="5">
        <f t="shared" si="20"/>
        <v>-0.12378468200000003</v>
      </c>
      <c r="M235" s="11"/>
      <c r="N235" s="20"/>
    </row>
    <row r="236" spans="1:14" ht="46.8">
      <c r="A236" s="17" t="s">
        <v>438</v>
      </c>
      <c r="B236" s="26" t="s">
        <v>439</v>
      </c>
      <c r="C236" s="12"/>
      <c r="D236" s="10">
        <v>0.29720021339999997</v>
      </c>
      <c r="E236" s="10">
        <v>0.19056478000000002</v>
      </c>
      <c r="F236" s="7">
        <f t="shared" si="19"/>
        <v>0.19056478000000002</v>
      </c>
      <c r="G236" s="7"/>
      <c r="H236" s="16"/>
      <c r="I236" s="5">
        <f t="shared" si="17"/>
        <v>-0.10663543339999995</v>
      </c>
      <c r="J236" s="9">
        <f t="shared" si="18"/>
        <v>-0.35879998934078816</v>
      </c>
      <c r="K236" s="12"/>
      <c r="L236" s="5">
        <f t="shared" si="20"/>
        <v>-0.10663543339999995</v>
      </c>
      <c r="M236" s="11"/>
      <c r="N236" s="20"/>
    </row>
    <row r="237" spans="1:14" ht="46.8">
      <c r="A237" s="17" t="s">
        <v>440</v>
      </c>
      <c r="B237" s="26" t="s">
        <v>441</v>
      </c>
      <c r="C237" s="12"/>
      <c r="D237" s="10">
        <v>0.20280021340000001</v>
      </c>
      <c r="E237" s="10">
        <v>0.20659489679999998</v>
      </c>
      <c r="F237" s="7">
        <f t="shared" si="19"/>
        <v>0.20659489679999998</v>
      </c>
      <c r="G237" s="7"/>
      <c r="H237" s="16"/>
      <c r="I237" s="5">
        <f t="shared" si="17"/>
        <v>3.7946833999999707E-3</v>
      </c>
      <c r="J237" s="9">
        <f t="shared" si="18"/>
        <v>1.8711436918044111E-2</v>
      </c>
      <c r="K237" s="12"/>
      <c r="L237" s="5">
        <f t="shared" si="20"/>
        <v>3.7946833999999707E-3</v>
      </c>
      <c r="M237" s="11"/>
      <c r="N237" s="20"/>
    </row>
    <row r="238" spans="1:14">
      <c r="A238" s="17" t="s">
        <v>442</v>
      </c>
      <c r="B238" s="21" t="s">
        <v>443</v>
      </c>
      <c r="C238" s="12"/>
      <c r="D238" s="10">
        <v>0.12922690780000001</v>
      </c>
      <c r="E238" s="10">
        <v>0.15902690780000001</v>
      </c>
      <c r="F238" s="7">
        <f t="shared" si="19"/>
        <v>0.15902690780000001</v>
      </c>
      <c r="G238" s="7"/>
      <c r="H238" s="16"/>
      <c r="I238" s="5">
        <f t="shared" si="17"/>
        <v>2.9799999999999993E-2</v>
      </c>
      <c r="J238" s="9">
        <f t="shared" si="18"/>
        <v>0.23060212851429074</v>
      </c>
      <c r="K238" s="12"/>
      <c r="L238" s="5">
        <f t="shared" si="20"/>
        <v>2.9799999999999993E-2</v>
      </c>
      <c r="M238" s="11"/>
      <c r="N238" s="20"/>
    </row>
    <row r="239" spans="1:14">
      <c r="A239" s="17" t="s">
        <v>444</v>
      </c>
      <c r="B239" s="21" t="s">
        <v>445</v>
      </c>
      <c r="C239" s="12"/>
      <c r="D239" s="10">
        <v>0.31042690779999998</v>
      </c>
      <c r="E239" s="10">
        <v>0.17345109780000001</v>
      </c>
      <c r="F239" s="7">
        <f t="shared" si="19"/>
        <v>0.17345109780000001</v>
      </c>
      <c r="G239" s="7"/>
      <c r="H239" s="16"/>
      <c r="I239" s="5">
        <f t="shared" si="17"/>
        <v>-0.13697580999999998</v>
      </c>
      <c r="J239" s="9">
        <f t="shared" si="18"/>
        <v>-0.44124979683864884</v>
      </c>
      <c r="K239" s="12"/>
      <c r="L239" s="5">
        <f t="shared" si="20"/>
        <v>-0.13697580999999998</v>
      </c>
      <c r="M239" s="11"/>
      <c r="N239" s="20"/>
    </row>
    <row r="240" spans="1:14" ht="46.8">
      <c r="A240" s="17" t="s">
        <v>446</v>
      </c>
      <c r="B240" s="21" t="s">
        <v>447</v>
      </c>
      <c r="C240" s="12"/>
      <c r="D240" s="10">
        <v>3.6999999999999998E-2</v>
      </c>
      <c r="E240" s="10">
        <v>3.3500000000000002E-2</v>
      </c>
      <c r="F240" s="7">
        <f t="shared" si="19"/>
        <v>3.3500000000000002E-2</v>
      </c>
      <c r="G240" s="7"/>
      <c r="H240" s="16"/>
      <c r="I240" s="5">
        <f t="shared" si="17"/>
        <v>-3.4999999999999962E-3</v>
      </c>
      <c r="J240" s="9">
        <f t="shared" si="18"/>
        <v>-9.4594594594594517E-2</v>
      </c>
      <c r="K240" s="12"/>
      <c r="L240" s="5">
        <f t="shared" si="20"/>
        <v>-3.4999999999999962E-3</v>
      </c>
      <c r="M240" s="11"/>
      <c r="N240" s="20"/>
    </row>
    <row r="241" spans="1:14" ht="31.2">
      <c r="A241" s="17" t="s">
        <v>448</v>
      </c>
      <c r="B241" s="21" t="s">
        <v>449</v>
      </c>
      <c r="C241" s="12"/>
      <c r="D241" s="10">
        <v>2.7235</v>
      </c>
      <c r="E241" s="10">
        <v>2.6334032226000001</v>
      </c>
      <c r="F241" s="7">
        <f t="shared" si="19"/>
        <v>2.6334032226000001</v>
      </c>
      <c r="G241" s="7"/>
      <c r="H241" s="16"/>
      <c r="I241" s="5">
        <f t="shared" si="17"/>
        <v>-9.0096777399999883E-2</v>
      </c>
      <c r="J241" s="9">
        <f t="shared" si="18"/>
        <v>-3.3081247438957129E-2</v>
      </c>
      <c r="K241" s="12"/>
      <c r="L241" s="5">
        <f t="shared" si="20"/>
        <v>-9.0096777399999883E-2</v>
      </c>
      <c r="M241" s="11"/>
      <c r="N241" s="20"/>
    </row>
    <row r="242" spans="1:14" ht="31.2">
      <c r="A242" s="17" t="s">
        <v>450</v>
      </c>
      <c r="B242" s="21" t="s">
        <v>451</v>
      </c>
      <c r="C242" s="12"/>
      <c r="D242" s="10">
        <v>6.3200000000000006E-2</v>
      </c>
      <c r="E242" s="10">
        <v>5.5016907799999994E-2</v>
      </c>
      <c r="F242" s="7">
        <f t="shared" si="19"/>
        <v>5.5016907799999994E-2</v>
      </c>
      <c r="G242" s="7"/>
      <c r="H242" s="16"/>
      <c r="I242" s="5">
        <f t="shared" si="17"/>
        <v>-8.1830922000000125E-3</v>
      </c>
      <c r="J242" s="9">
        <f t="shared" si="18"/>
        <v>-0.12947930696202548</v>
      </c>
      <c r="K242" s="12"/>
      <c r="L242" s="5">
        <f t="shared" si="20"/>
        <v>-8.1830922000000125E-3</v>
      </c>
      <c r="M242" s="11"/>
      <c r="N242" s="20"/>
    </row>
    <row r="243" spans="1:14" ht="31.2">
      <c r="A243" s="17" t="s">
        <v>452</v>
      </c>
      <c r="B243" s="21" t="s">
        <v>453</v>
      </c>
      <c r="C243" s="12"/>
      <c r="D243" s="10">
        <v>8.3199999999999996E-2</v>
      </c>
      <c r="E243" s="10">
        <v>7.2226907800000004E-2</v>
      </c>
      <c r="F243" s="7">
        <f t="shared" si="19"/>
        <v>7.2226907800000004E-2</v>
      </c>
      <c r="G243" s="7"/>
      <c r="H243" s="16"/>
      <c r="I243" s="5">
        <f t="shared" si="17"/>
        <v>-1.0973092199999993E-2</v>
      </c>
      <c r="J243" s="9">
        <f t="shared" si="18"/>
        <v>-0.13188812740384603</v>
      </c>
      <c r="K243" s="12"/>
      <c r="L243" s="5">
        <f t="shared" si="20"/>
        <v>-1.0973092199999993E-2</v>
      </c>
      <c r="M243" s="11"/>
      <c r="N243" s="20"/>
    </row>
    <row r="244" spans="1:14" ht="31.2">
      <c r="A244" s="17" t="s">
        <v>454</v>
      </c>
      <c r="B244" s="21" t="s">
        <v>455</v>
      </c>
      <c r="C244" s="12"/>
      <c r="D244" s="10">
        <v>0.23520000000000002</v>
      </c>
      <c r="E244" s="10">
        <v>0.32222690780000002</v>
      </c>
      <c r="F244" s="7">
        <f t="shared" si="19"/>
        <v>0.32222690780000002</v>
      </c>
      <c r="G244" s="7"/>
      <c r="H244" s="16"/>
      <c r="I244" s="5">
        <f t="shared" si="17"/>
        <v>8.7026907799999997E-2</v>
      </c>
      <c r="J244" s="9">
        <f t="shared" si="18"/>
        <v>0.37001236309523811</v>
      </c>
      <c r="K244" s="12"/>
      <c r="L244" s="5">
        <f t="shared" si="20"/>
        <v>8.7026907799999997E-2</v>
      </c>
      <c r="M244" s="11"/>
      <c r="N244" s="20"/>
    </row>
    <row r="245" spans="1:14" ht="31.2">
      <c r="A245" s="17" t="s">
        <v>456</v>
      </c>
      <c r="B245" s="21" t="s">
        <v>457</v>
      </c>
      <c r="C245" s="12"/>
      <c r="D245" s="10">
        <v>0.1552</v>
      </c>
      <c r="E245" s="10">
        <v>0.1022269078</v>
      </c>
      <c r="F245" s="7">
        <f t="shared" si="19"/>
        <v>0.1022269078</v>
      </c>
      <c r="G245" s="7"/>
      <c r="H245" s="16"/>
      <c r="I245" s="5">
        <f t="shared" si="17"/>
        <v>-5.2973092200000002E-2</v>
      </c>
      <c r="J245" s="9">
        <f t="shared" si="18"/>
        <v>-0.34132147036082472</v>
      </c>
      <c r="K245" s="12"/>
      <c r="L245" s="5">
        <f t="shared" si="20"/>
        <v>-5.2973092200000002E-2</v>
      </c>
      <c r="M245" s="11"/>
      <c r="N245" s="20"/>
    </row>
    <row r="246" spans="1:14" ht="31.2">
      <c r="A246" s="17" t="s">
        <v>458</v>
      </c>
      <c r="B246" s="21" t="s">
        <v>459</v>
      </c>
      <c r="C246" s="12"/>
      <c r="D246" s="10">
        <v>0.1552</v>
      </c>
      <c r="E246" s="10">
        <v>0.16154294700000002</v>
      </c>
      <c r="F246" s="7">
        <f t="shared" si="19"/>
        <v>0.16154294700000002</v>
      </c>
      <c r="G246" s="7"/>
      <c r="H246" s="16"/>
      <c r="I246" s="5">
        <f t="shared" si="17"/>
        <v>6.3429470000000154E-3</v>
      </c>
      <c r="J246" s="9">
        <f t="shared" si="18"/>
        <v>4.0869503865979429E-2</v>
      </c>
      <c r="K246" s="12"/>
      <c r="L246" s="5">
        <f t="shared" si="20"/>
        <v>6.3429470000000154E-3</v>
      </c>
      <c r="M246" s="11"/>
      <c r="N246" s="20"/>
    </row>
    <row r="247" spans="1:14" ht="31.2">
      <c r="A247" s="17" t="s">
        <v>460</v>
      </c>
      <c r="B247" s="21" t="s">
        <v>461</v>
      </c>
      <c r="C247" s="12"/>
      <c r="D247" s="10">
        <v>0.60958553579999997</v>
      </c>
      <c r="E247" s="10">
        <v>0.42872286920000002</v>
      </c>
      <c r="F247" s="7">
        <f t="shared" si="19"/>
        <v>0.42872286920000002</v>
      </c>
      <c r="G247" s="7"/>
      <c r="H247" s="16"/>
      <c r="I247" s="5">
        <f t="shared" si="17"/>
        <v>-0.18086266659999994</v>
      </c>
      <c r="J247" s="9">
        <f t="shared" si="18"/>
        <v>-0.29669776590522567</v>
      </c>
      <c r="K247" s="5">
        <v>-0.18086266659999994</v>
      </c>
      <c r="L247" s="5"/>
      <c r="M247" s="11"/>
      <c r="N247" s="20"/>
    </row>
    <row r="248" spans="1:14" ht="31.2">
      <c r="A248" s="17" t="s">
        <v>462</v>
      </c>
      <c r="B248" s="21" t="s">
        <v>463</v>
      </c>
      <c r="C248" s="12"/>
      <c r="D248" s="10">
        <v>0.94312665939999984</v>
      </c>
      <c r="E248" s="10">
        <v>0.96259294699999998</v>
      </c>
      <c r="F248" s="7">
        <f t="shared" si="19"/>
        <v>0.96259294699999998</v>
      </c>
      <c r="G248" s="7"/>
      <c r="H248" s="16"/>
      <c r="I248" s="5">
        <f t="shared" si="17"/>
        <v>1.9466287600000132E-2</v>
      </c>
      <c r="J248" s="9">
        <f t="shared" si="18"/>
        <v>2.0640162597443945E-2</v>
      </c>
      <c r="K248" s="12"/>
      <c r="L248" s="5">
        <f>I248</f>
        <v>1.9466287600000132E-2</v>
      </c>
      <c r="M248" s="11"/>
      <c r="N248" s="20"/>
    </row>
    <row r="249" spans="1:14" ht="31.2">
      <c r="A249" s="17" t="s">
        <v>464</v>
      </c>
      <c r="B249" s="21" t="s">
        <v>465</v>
      </c>
      <c r="C249" s="12"/>
      <c r="D249" s="10">
        <v>0.13417999999999999</v>
      </c>
      <c r="E249" s="10">
        <v>0.16350021340000004</v>
      </c>
      <c r="F249" s="7">
        <f t="shared" si="19"/>
        <v>0.16350021340000004</v>
      </c>
      <c r="G249" s="7"/>
      <c r="H249" s="16"/>
      <c r="I249" s="5">
        <f t="shared" si="17"/>
        <v>2.9320213400000045E-2</v>
      </c>
      <c r="J249" s="9">
        <f t="shared" si="18"/>
        <v>0.21851403636905675</v>
      </c>
      <c r="K249" s="5">
        <v>2.9320213400000045E-2</v>
      </c>
      <c r="L249" s="5"/>
      <c r="M249" s="11"/>
      <c r="N249" s="20"/>
    </row>
    <row r="250" spans="1:14" ht="31.2">
      <c r="A250" s="17" t="s">
        <v>466</v>
      </c>
      <c r="B250" s="21" t="s">
        <v>467</v>
      </c>
      <c r="C250" s="12"/>
      <c r="D250" s="10">
        <v>0.8056469906</v>
      </c>
      <c r="E250" s="10">
        <v>0.79878624340000004</v>
      </c>
      <c r="F250" s="7">
        <f t="shared" si="19"/>
        <v>0.79878624340000004</v>
      </c>
      <c r="G250" s="7"/>
      <c r="H250" s="16"/>
      <c r="I250" s="5">
        <f t="shared" si="17"/>
        <v>-6.8607471999999614E-3</v>
      </c>
      <c r="J250" s="9">
        <f t="shared" si="18"/>
        <v>-8.5158230342180508E-3</v>
      </c>
      <c r="K250" s="12"/>
      <c r="L250" s="5">
        <f t="shared" ref="L250:L263" si="21">I250</f>
        <v>-6.8607471999999614E-3</v>
      </c>
      <c r="M250" s="11"/>
      <c r="N250" s="20"/>
    </row>
    <row r="251" spans="1:14" ht="31.2">
      <c r="A251" s="17" t="s">
        <v>468</v>
      </c>
      <c r="B251" s="21" t="s">
        <v>469</v>
      </c>
      <c r="C251" s="12"/>
      <c r="D251" s="10">
        <v>0.30980000000000002</v>
      </c>
      <c r="E251" s="10">
        <v>0.3716766078</v>
      </c>
      <c r="F251" s="7">
        <f t="shared" si="19"/>
        <v>0.3716766078</v>
      </c>
      <c r="G251" s="7"/>
      <c r="H251" s="16"/>
      <c r="I251" s="5">
        <f t="shared" si="17"/>
        <v>6.1876607799999983E-2</v>
      </c>
      <c r="J251" s="9">
        <f t="shared" si="18"/>
        <v>0.19973081923821812</v>
      </c>
      <c r="K251" s="12"/>
      <c r="L251" s="5">
        <f t="shared" si="21"/>
        <v>6.1876607799999983E-2</v>
      </c>
      <c r="M251" s="11"/>
      <c r="N251" s="20"/>
    </row>
    <row r="252" spans="1:14" ht="31.2">
      <c r="A252" s="17" t="s">
        <v>470</v>
      </c>
      <c r="B252" s="21" t="s">
        <v>471</v>
      </c>
      <c r="C252" s="12"/>
      <c r="D252" s="10">
        <v>0.1057</v>
      </c>
      <c r="E252" s="10">
        <v>0.10510664119999999</v>
      </c>
      <c r="F252" s="7">
        <f t="shared" si="19"/>
        <v>0.10510664119999999</v>
      </c>
      <c r="G252" s="7"/>
      <c r="H252" s="16"/>
      <c r="I252" s="5">
        <f t="shared" si="17"/>
        <v>-5.9335880000001284E-4</v>
      </c>
      <c r="J252" s="9">
        <f t="shared" si="18"/>
        <v>-5.6136121097446479E-3</v>
      </c>
      <c r="K252" s="12"/>
      <c r="L252" s="5">
        <f t="shared" si="21"/>
        <v>-5.9335880000001284E-4</v>
      </c>
      <c r="M252" s="11"/>
      <c r="N252" s="20"/>
    </row>
    <row r="253" spans="1:14" ht="46.8">
      <c r="A253" s="17" t="s">
        <v>472</v>
      </c>
      <c r="B253" s="21" t="s">
        <v>473</v>
      </c>
      <c r="C253" s="12"/>
      <c r="D253" s="10">
        <v>1.3536000000000001</v>
      </c>
      <c r="E253" s="10">
        <v>1.089087946</v>
      </c>
      <c r="F253" s="7">
        <f t="shared" si="19"/>
        <v>1.089087946</v>
      </c>
      <c r="G253" s="7"/>
      <c r="H253" s="16"/>
      <c r="I253" s="5">
        <f t="shared" si="17"/>
        <v>-0.26451205400000011</v>
      </c>
      <c r="J253" s="9">
        <f t="shared" si="18"/>
        <v>-0.19541375147754148</v>
      </c>
      <c r="K253" s="12"/>
      <c r="L253" s="5">
        <f t="shared" si="21"/>
        <v>-0.26451205400000011</v>
      </c>
      <c r="M253" s="11"/>
      <c r="N253" s="20"/>
    </row>
    <row r="254" spans="1:14" ht="31.2">
      <c r="A254" s="17" t="s">
        <v>474</v>
      </c>
      <c r="B254" s="21" t="s">
        <v>475</v>
      </c>
      <c r="C254" s="12"/>
      <c r="D254" s="10">
        <v>0.43772593579999997</v>
      </c>
      <c r="E254" s="10">
        <v>0.44058214039999993</v>
      </c>
      <c r="F254" s="7">
        <f t="shared" si="19"/>
        <v>0.44058214039999993</v>
      </c>
      <c r="G254" s="7"/>
      <c r="H254" s="16"/>
      <c r="I254" s="5">
        <f t="shared" si="17"/>
        <v>2.8562045999999675E-3</v>
      </c>
      <c r="J254" s="9">
        <f t="shared" si="18"/>
        <v>6.5250979354922745E-3</v>
      </c>
      <c r="K254" s="12"/>
      <c r="L254" s="5">
        <f t="shared" si="21"/>
        <v>2.8562045999999675E-3</v>
      </c>
      <c r="M254" s="11"/>
      <c r="N254" s="20"/>
    </row>
    <row r="255" spans="1:14" ht="31.2">
      <c r="A255" s="17" t="s">
        <v>476</v>
      </c>
      <c r="B255" s="21" t="s">
        <v>477</v>
      </c>
      <c r="C255" s="12"/>
      <c r="D255" s="10">
        <v>0.19448308419999999</v>
      </c>
      <c r="E255" s="10">
        <v>0.17158294699999999</v>
      </c>
      <c r="F255" s="7">
        <f t="shared" si="19"/>
        <v>0.17158294699999999</v>
      </c>
      <c r="G255" s="7"/>
      <c r="H255" s="16"/>
      <c r="I255" s="5">
        <f t="shared" si="17"/>
        <v>-2.2900137200000004E-2</v>
      </c>
      <c r="J255" s="9">
        <f t="shared" si="18"/>
        <v>-0.11774873529077856</v>
      </c>
      <c r="K255" s="12"/>
      <c r="L255" s="5">
        <f t="shared" si="21"/>
        <v>-2.2900137200000004E-2</v>
      </c>
      <c r="M255" s="11"/>
      <c r="N255" s="20"/>
    </row>
    <row r="256" spans="1:14" ht="31.2">
      <c r="A256" s="17" t="s">
        <v>478</v>
      </c>
      <c r="B256" s="21" t="s">
        <v>479</v>
      </c>
      <c r="C256" s="12"/>
      <c r="D256" s="10">
        <v>8.4000000000000005E-2</v>
      </c>
      <c r="E256" s="10">
        <v>7.7202946999999994E-2</v>
      </c>
      <c r="F256" s="7">
        <f t="shared" si="19"/>
        <v>7.7202946999999994E-2</v>
      </c>
      <c r="G256" s="7"/>
      <c r="H256" s="16"/>
      <c r="I256" s="5">
        <f t="shared" si="17"/>
        <v>-6.7970530000000112E-3</v>
      </c>
      <c r="J256" s="9">
        <f t="shared" si="18"/>
        <v>-8.0917297619047757E-2</v>
      </c>
      <c r="K256" s="12"/>
      <c r="L256" s="5">
        <f t="shared" si="21"/>
        <v>-6.7970530000000112E-3</v>
      </c>
      <c r="M256" s="11"/>
      <c r="N256" s="20"/>
    </row>
    <row r="257" spans="1:14" ht="31.2">
      <c r="A257" s="17" t="s">
        <v>480</v>
      </c>
      <c r="B257" s="21" t="s">
        <v>481</v>
      </c>
      <c r="C257" s="12"/>
      <c r="D257" s="10">
        <v>0.19159999999999999</v>
      </c>
      <c r="E257" s="10">
        <v>0.192912947</v>
      </c>
      <c r="F257" s="7">
        <f t="shared" si="19"/>
        <v>0.192912947</v>
      </c>
      <c r="G257" s="7"/>
      <c r="H257" s="16"/>
      <c r="I257" s="5">
        <f t="shared" si="17"/>
        <v>1.3129470000000087E-3</v>
      </c>
      <c r="J257" s="9">
        <f t="shared" si="18"/>
        <v>6.8525417536535738E-3</v>
      </c>
      <c r="K257" s="12"/>
      <c r="L257" s="5">
        <f t="shared" si="21"/>
        <v>1.3129470000000087E-3</v>
      </c>
      <c r="M257" s="11"/>
      <c r="N257" s="20"/>
    </row>
    <row r="258" spans="1:14" ht="31.2">
      <c r="A258" s="17" t="s">
        <v>482</v>
      </c>
      <c r="B258" s="21" t="s">
        <v>483</v>
      </c>
      <c r="C258" s="12"/>
      <c r="D258" s="10">
        <v>0.159</v>
      </c>
      <c r="E258" s="10">
        <v>0.16032294700000002</v>
      </c>
      <c r="F258" s="7">
        <f t="shared" si="19"/>
        <v>0.16032294700000002</v>
      </c>
      <c r="G258" s="7"/>
      <c r="H258" s="16"/>
      <c r="I258" s="5">
        <f t="shared" si="17"/>
        <v>1.3229470000000187E-3</v>
      </c>
      <c r="J258" s="9">
        <f t="shared" si="18"/>
        <v>8.320421383647858E-3</v>
      </c>
      <c r="K258" s="12"/>
      <c r="L258" s="5">
        <f t="shared" si="21"/>
        <v>1.3229470000000187E-3</v>
      </c>
      <c r="M258" s="11"/>
      <c r="N258" s="20"/>
    </row>
    <row r="259" spans="1:14" ht="31.2">
      <c r="A259" s="17" t="s">
        <v>484</v>
      </c>
      <c r="B259" s="21" t="s">
        <v>485</v>
      </c>
      <c r="C259" s="12"/>
      <c r="D259" s="10">
        <v>0.155</v>
      </c>
      <c r="E259" s="10">
        <v>0.15345603920000001</v>
      </c>
      <c r="F259" s="7">
        <f t="shared" si="19"/>
        <v>0.15345603920000001</v>
      </c>
      <c r="G259" s="7"/>
      <c r="H259" s="16"/>
      <c r="I259" s="5">
        <f t="shared" si="17"/>
        <v>-1.5439607999999938E-3</v>
      </c>
      <c r="J259" s="9">
        <f t="shared" si="18"/>
        <v>-9.9610374193548346E-3</v>
      </c>
      <c r="K259" s="12"/>
      <c r="L259" s="5">
        <f t="shared" si="21"/>
        <v>-1.5439607999999938E-3</v>
      </c>
      <c r="M259" s="11"/>
      <c r="N259" s="20"/>
    </row>
    <row r="260" spans="1:14" ht="31.2">
      <c r="A260" s="17" t="s">
        <v>486</v>
      </c>
      <c r="B260" s="21" t="s">
        <v>487</v>
      </c>
      <c r="C260" s="12"/>
      <c r="D260" s="10">
        <v>0.74194000000000004</v>
      </c>
      <c r="E260" s="10">
        <v>1.0963686628</v>
      </c>
      <c r="F260" s="7">
        <f t="shared" si="19"/>
        <v>1.0963686628</v>
      </c>
      <c r="G260" s="7"/>
      <c r="H260" s="16"/>
      <c r="I260" s="5">
        <f t="shared" si="17"/>
        <v>0.35442866279999996</v>
      </c>
      <c r="J260" s="9">
        <f t="shared" si="18"/>
        <v>0.47770528991562644</v>
      </c>
      <c r="K260" s="12"/>
      <c r="L260" s="5">
        <f t="shared" si="21"/>
        <v>0.35442866279999996</v>
      </c>
      <c r="M260" s="11"/>
      <c r="N260" s="20"/>
    </row>
    <row r="261" spans="1:14" ht="46.8">
      <c r="A261" s="17" t="s">
        <v>488</v>
      </c>
      <c r="B261" s="21" t="s">
        <v>489</v>
      </c>
      <c r="C261" s="12"/>
      <c r="D261" s="10">
        <v>1E-3</v>
      </c>
      <c r="E261" s="10">
        <v>1.2002134E-3</v>
      </c>
      <c r="F261" s="7">
        <f t="shared" si="19"/>
        <v>1.2002134E-3</v>
      </c>
      <c r="G261" s="7"/>
      <c r="H261" s="16"/>
      <c r="I261" s="5">
        <f t="shared" si="17"/>
        <v>2.002134E-4</v>
      </c>
      <c r="J261" s="9">
        <f t="shared" si="18"/>
        <v>0.20021339999999999</v>
      </c>
      <c r="K261" s="12"/>
      <c r="L261" s="5">
        <f t="shared" si="21"/>
        <v>2.002134E-4</v>
      </c>
      <c r="M261" s="11"/>
      <c r="N261" s="20"/>
    </row>
    <row r="262" spans="1:14" ht="31.2">
      <c r="A262" s="17" t="s">
        <v>490</v>
      </c>
      <c r="B262" s="21" t="s">
        <v>491</v>
      </c>
      <c r="C262" s="12"/>
      <c r="D262" s="10">
        <v>0.14000000000000001</v>
      </c>
      <c r="E262" s="10">
        <v>0.14064294700000002</v>
      </c>
      <c r="F262" s="7">
        <f t="shared" si="19"/>
        <v>0.14064294700000002</v>
      </c>
      <c r="G262" s="7"/>
      <c r="H262" s="16"/>
      <c r="I262" s="5">
        <f t="shared" si="17"/>
        <v>6.4294700000000482E-4</v>
      </c>
      <c r="J262" s="9">
        <f t="shared" si="18"/>
        <v>4.5924785714286376E-3</v>
      </c>
      <c r="K262" s="12"/>
      <c r="L262" s="5">
        <f t="shared" si="21"/>
        <v>6.4294700000000482E-4</v>
      </c>
      <c r="M262" s="11"/>
      <c r="N262" s="20"/>
    </row>
    <row r="263" spans="1:14" ht="31.2">
      <c r="A263" s="17" t="s">
        <v>492</v>
      </c>
      <c r="B263" s="21" t="s">
        <v>493</v>
      </c>
      <c r="C263" s="12"/>
      <c r="D263" s="10">
        <v>0.11700000000000001</v>
      </c>
      <c r="E263" s="10">
        <v>0.119072947</v>
      </c>
      <c r="F263" s="7">
        <f t="shared" si="19"/>
        <v>0.119072947</v>
      </c>
      <c r="G263" s="7"/>
      <c r="H263" s="16"/>
      <c r="I263" s="5">
        <f t="shared" si="17"/>
        <v>2.0729469999999917E-3</v>
      </c>
      <c r="J263" s="9">
        <f t="shared" si="18"/>
        <v>1.7717495726495613E-2</v>
      </c>
      <c r="K263" s="12"/>
      <c r="L263" s="5">
        <f t="shared" si="21"/>
        <v>2.0729469999999917E-3</v>
      </c>
      <c r="M263" s="11"/>
      <c r="N263" s="20"/>
    </row>
    <row r="264" spans="1:14" ht="31.2">
      <c r="A264" s="17" t="s">
        <v>494</v>
      </c>
      <c r="B264" s="21" t="s">
        <v>495</v>
      </c>
      <c r="C264" s="12"/>
      <c r="D264" s="10">
        <v>0.53</v>
      </c>
      <c r="E264" s="10">
        <v>0.64229938440000001</v>
      </c>
      <c r="F264" s="7">
        <f t="shared" si="19"/>
        <v>0.64229938440000001</v>
      </c>
      <c r="G264" s="7"/>
      <c r="H264" s="16"/>
      <c r="I264" s="5">
        <f t="shared" si="17"/>
        <v>0.11229938439999998</v>
      </c>
      <c r="J264" s="9">
        <f t="shared" si="18"/>
        <v>0.21188563094339607</v>
      </c>
      <c r="K264" s="5">
        <v>0.11229938439999998</v>
      </c>
      <c r="L264" s="5"/>
      <c r="M264" s="11"/>
      <c r="N264" s="20"/>
    </row>
    <row r="265" spans="1:14" ht="46.8">
      <c r="A265" s="17" t="s">
        <v>496</v>
      </c>
      <c r="B265" s="21" t="s">
        <v>497</v>
      </c>
      <c r="C265" s="12"/>
      <c r="D265" s="10">
        <v>0.14528240139999998</v>
      </c>
      <c r="E265" s="10">
        <v>0.14508240139999998</v>
      </c>
      <c r="F265" s="7">
        <f t="shared" si="19"/>
        <v>0.14508240139999998</v>
      </c>
      <c r="G265" s="7"/>
      <c r="H265" s="16"/>
      <c r="I265" s="5">
        <f t="shared" si="17"/>
        <v>-2.0000000000000573E-4</v>
      </c>
      <c r="J265" s="9">
        <f t="shared" si="18"/>
        <v>-1.37662922744064E-3</v>
      </c>
      <c r="K265" s="12"/>
      <c r="L265" s="5">
        <f>I265</f>
        <v>-2.0000000000000573E-4</v>
      </c>
      <c r="M265" s="11"/>
      <c r="N265" s="20"/>
    </row>
    <row r="266" spans="1:14" ht="31.2">
      <c r="A266" s="17" t="s">
        <v>498</v>
      </c>
      <c r="B266" s="21" t="s">
        <v>499</v>
      </c>
      <c r="C266" s="12"/>
      <c r="D266" s="10">
        <v>4.1226907799999997E-2</v>
      </c>
      <c r="E266" s="10">
        <v>7.4682947E-2</v>
      </c>
      <c r="F266" s="7">
        <f t="shared" si="19"/>
        <v>7.4682947E-2</v>
      </c>
      <c r="G266" s="7"/>
      <c r="H266" s="16"/>
      <c r="I266" s="5">
        <f t="shared" si="17"/>
        <v>3.3456039200000003E-2</v>
      </c>
      <c r="J266" s="9">
        <f t="shared" si="18"/>
        <v>0.81150978778961447</v>
      </c>
      <c r="K266" s="5">
        <v>3.3456039200000003E-2</v>
      </c>
      <c r="L266" s="5"/>
      <c r="M266" s="11"/>
      <c r="N266" s="20"/>
    </row>
    <row r="267" spans="1:14" ht="31.2">
      <c r="A267" s="17" t="s">
        <v>500</v>
      </c>
      <c r="B267" s="21" t="s">
        <v>501</v>
      </c>
      <c r="C267" s="12"/>
      <c r="D267" s="10">
        <v>0.13372000000000001</v>
      </c>
      <c r="E267" s="10">
        <v>0.28844696460000002</v>
      </c>
      <c r="F267" s="7">
        <f t="shared" si="19"/>
        <v>0.28844696460000002</v>
      </c>
      <c r="G267" s="7"/>
      <c r="H267" s="16"/>
      <c r="I267" s="5">
        <f t="shared" si="17"/>
        <v>0.15472696460000002</v>
      </c>
      <c r="J267" s="9">
        <f t="shared" si="18"/>
        <v>1.157096654202812</v>
      </c>
      <c r="K267" s="5">
        <v>0.15472696460000002</v>
      </c>
      <c r="L267" s="5"/>
      <c r="M267" s="11"/>
      <c r="N267" s="20"/>
    </row>
    <row r="268" spans="1:14" ht="31.2">
      <c r="A268" s="17" t="s">
        <v>502</v>
      </c>
      <c r="B268" s="21" t="s">
        <v>503</v>
      </c>
      <c r="C268" s="12"/>
      <c r="D268" s="10">
        <v>7.4999999999999997E-2</v>
      </c>
      <c r="E268" s="10">
        <v>7.6562947000000006E-2</v>
      </c>
      <c r="F268" s="7">
        <f t="shared" si="19"/>
        <v>7.6562947000000006E-2</v>
      </c>
      <c r="G268" s="7"/>
      <c r="H268" s="16"/>
      <c r="I268" s="5">
        <f t="shared" ref="I268:I331" si="22">E268-D268</f>
        <v>1.562947000000009E-3</v>
      </c>
      <c r="J268" s="9">
        <f t="shared" ref="J268:J331" si="23">E268/D268-100%</f>
        <v>2.0839293333333453E-2</v>
      </c>
      <c r="K268" s="12"/>
      <c r="L268" s="5">
        <f>I268</f>
        <v>1.562947000000009E-3</v>
      </c>
      <c r="M268" s="11"/>
      <c r="N268" s="20"/>
    </row>
    <row r="269" spans="1:14" ht="31.2">
      <c r="A269" s="17" t="s">
        <v>504</v>
      </c>
      <c r="B269" s="21" t="s">
        <v>505</v>
      </c>
      <c r="C269" s="12"/>
      <c r="D269" s="10">
        <v>7.4999999999999997E-2</v>
      </c>
      <c r="E269" s="10">
        <v>7.7532947000000005E-2</v>
      </c>
      <c r="F269" s="7">
        <f t="shared" si="19"/>
        <v>7.7532947000000005E-2</v>
      </c>
      <c r="G269" s="7"/>
      <c r="H269" s="16"/>
      <c r="I269" s="5">
        <f t="shared" si="22"/>
        <v>2.5329470000000076E-3</v>
      </c>
      <c r="J269" s="9">
        <f t="shared" si="23"/>
        <v>3.3772626666666694E-2</v>
      </c>
      <c r="K269" s="12"/>
      <c r="L269" s="5">
        <f>I269</f>
        <v>2.5329470000000076E-3</v>
      </c>
      <c r="M269" s="11"/>
      <c r="N269" s="20"/>
    </row>
    <row r="270" spans="1:14" ht="31.2">
      <c r="A270" s="17" t="s">
        <v>506</v>
      </c>
      <c r="B270" s="21" t="s">
        <v>507</v>
      </c>
      <c r="C270" s="12"/>
      <c r="D270" s="10">
        <v>0.14899999999999999</v>
      </c>
      <c r="E270" s="10">
        <v>0.1844122614</v>
      </c>
      <c r="F270" s="7">
        <f t="shared" si="19"/>
        <v>0.1844122614</v>
      </c>
      <c r="G270" s="7"/>
      <c r="H270" s="16"/>
      <c r="I270" s="5">
        <f t="shared" si="22"/>
        <v>3.5412261400000006E-2</v>
      </c>
      <c r="J270" s="9">
        <f t="shared" si="23"/>
        <v>0.23766618389261751</v>
      </c>
      <c r="K270" s="5">
        <v>3.5412261400000006E-2</v>
      </c>
      <c r="L270" s="5"/>
      <c r="M270" s="11"/>
      <c r="N270" s="20"/>
    </row>
    <row r="271" spans="1:14" ht="31.2">
      <c r="A271" s="17" t="s">
        <v>508</v>
      </c>
      <c r="B271" s="21" t="s">
        <v>509</v>
      </c>
      <c r="C271" s="12"/>
      <c r="D271" s="10">
        <v>0.16300000000000001</v>
      </c>
      <c r="E271" s="10">
        <v>0.12452294699999999</v>
      </c>
      <c r="F271" s="7">
        <f t="shared" si="19"/>
        <v>0.12452294699999999</v>
      </c>
      <c r="G271" s="7"/>
      <c r="H271" s="16"/>
      <c r="I271" s="5">
        <f t="shared" si="22"/>
        <v>-3.8477053000000011E-2</v>
      </c>
      <c r="J271" s="9">
        <f t="shared" si="23"/>
        <v>-0.23605553987730066</v>
      </c>
      <c r="K271" s="5">
        <v>-3.8477053000000011E-2</v>
      </c>
      <c r="L271" s="5"/>
      <c r="M271" s="11"/>
      <c r="N271" s="20"/>
    </row>
    <row r="272" spans="1:14" ht="31.2">
      <c r="A272" s="17" t="s">
        <v>510</v>
      </c>
      <c r="B272" s="21" t="s">
        <v>511</v>
      </c>
      <c r="C272" s="12"/>
      <c r="D272" s="10">
        <v>4.2999999999999997E-2</v>
      </c>
      <c r="E272" s="10">
        <v>6.2262946999999999E-2</v>
      </c>
      <c r="F272" s="7">
        <f t="shared" si="19"/>
        <v>6.2262946999999999E-2</v>
      </c>
      <c r="G272" s="7"/>
      <c r="H272" s="16"/>
      <c r="I272" s="5">
        <f t="shared" si="22"/>
        <v>1.9262947000000002E-2</v>
      </c>
      <c r="J272" s="9">
        <f t="shared" si="23"/>
        <v>0.44797551162790716</v>
      </c>
      <c r="K272" s="5">
        <v>1.9262947000000002E-2</v>
      </c>
      <c r="L272" s="5"/>
      <c r="M272" s="11"/>
      <c r="N272" s="20"/>
    </row>
    <row r="273" spans="1:14" ht="31.2">
      <c r="A273" s="17" t="s">
        <v>512</v>
      </c>
      <c r="B273" s="21" t="s">
        <v>513</v>
      </c>
      <c r="C273" s="12"/>
      <c r="D273" s="10">
        <v>6.5000000000000002E-2</v>
      </c>
      <c r="E273" s="10">
        <v>8.3782946999999997E-2</v>
      </c>
      <c r="F273" s="7">
        <f t="shared" si="19"/>
        <v>8.3782946999999997E-2</v>
      </c>
      <c r="G273" s="7"/>
      <c r="H273" s="16"/>
      <c r="I273" s="5">
        <f t="shared" si="22"/>
        <v>1.8782946999999994E-2</v>
      </c>
      <c r="J273" s="9">
        <f t="shared" si="23"/>
        <v>0.28896841538461526</v>
      </c>
      <c r="K273" s="5">
        <v>1.8782946999999994E-2</v>
      </c>
      <c r="L273" s="5"/>
      <c r="M273" s="11"/>
      <c r="N273" s="20"/>
    </row>
    <row r="274" spans="1:14" ht="31.2">
      <c r="A274" s="17" t="s">
        <v>514</v>
      </c>
      <c r="B274" s="21" t="s">
        <v>515</v>
      </c>
      <c r="C274" s="12"/>
      <c r="D274" s="10">
        <v>0.17610000000000001</v>
      </c>
      <c r="E274" s="10">
        <v>0.2062861782</v>
      </c>
      <c r="F274" s="7">
        <f t="shared" si="19"/>
        <v>0.2062861782</v>
      </c>
      <c r="G274" s="7"/>
      <c r="H274" s="16"/>
      <c r="I274" s="5">
        <f t="shared" si="22"/>
        <v>3.0186178199999997E-2</v>
      </c>
      <c r="J274" s="9">
        <f t="shared" si="23"/>
        <v>0.17141498126064736</v>
      </c>
      <c r="K274" s="12"/>
      <c r="L274" s="5">
        <f>I274</f>
        <v>3.0186178199999997E-2</v>
      </c>
      <c r="M274" s="11"/>
      <c r="N274" s="20"/>
    </row>
    <row r="275" spans="1:14" ht="31.2">
      <c r="A275" s="17" t="s">
        <v>516</v>
      </c>
      <c r="B275" s="21" t="s">
        <v>517</v>
      </c>
      <c r="C275" s="12"/>
      <c r="D275" s="10">
        <v>5.5E-2</v>
      </c>
      <c r="E275" s="10">
        <v>8.2502947000000007E-2</v>
      </c>
      <c r="F275" s="7">
        <f t="shared" si="19"/>
        <v>8.2502947000000007E-2</v>
      </c>
      <c r="G275" s="7"/>
      <c r="H275" s="16"/>
      <c r="I275" s="5">
        <f t="shared" si="22"/>
        <v>2.7502947000000007E-2</v>
      </c>
      <c r="J275" s="9">
        <f t="shared" si="23"/>
        <v>0.50005358181818194</v>
      </c>
      <c r="K275" s="5">
        <v>2.7502947000000007E-2</v>
      </c>
      <c r="L275" s="5"/>
      <c r="M275" s="11"/>
      <c r="N275" s="20"/>
    </row>
    <row r="276" spans="1:14" ht="31.2">
      <c r="A276" s="17" t="s">
        <v>518</v>
      </c>
      <c r="B276" s="21" t="s">
        <v>519</v>
      </c>
      <c r="C276" s="12"/>
      <c r="D276" s="10">
        <v>7.1226907800000003E-2</v>
      </c>
      <c r="E276" s="10">
        <v>8.2226907799999999E-2</v>
      </c>
      <c r="F276" s="7">
        <f t="shared" si="19"/>
        <v>8.2226907799999999E-2</v>
      </c>
      <c r="G276" s="7"/>
      <c r="H276" s="16"/>
      <c r="I276" s="5">
        <f t="shared" si="22"/>
        <v>1.0999999999999996E-2</v>
      </c>
      <c r="J276" s="9">
        <f t="shared" si="23"/>
        <v>0.15443601778821003</v>
      </c>
      <c r="K276" s="12"/>
      <c r="L276" s="5">
        <f>I276</f>
        <v>1.0999999999999996E-2</v>
      </c>
      <c r="M276" s="11"/>
      <c r="N276" s="20"/>
    </row>
    <row r="277" spans="1:14" ht="31.2">
      <c r="A277" s="17" t="s">
        <v>520</v>
      </c>
      <c r="B277" s="21" t="s">
        <v>521</v>
      </c>
      <c r="C277" s="12"/>
      <c r="D277" s="10">
        <v>2.3226907800000002E-2</v>
      </c>
      <c r="E277" s="10">
        <v>7.4282947000000002E-2</v>
      </c>
      <c r="F277" s="7">
        <f t="shared" si="19"/>
        <v>7.4282947000000002E-2</v>
      </c>
      <c r="G277" s="7"/>
      <c r="H277" s="16"/>
      <c r="I277" s="5">
        <f t="shared" si="22"/>
        <v>5.10560392E-2</v>
      </c>
      <c r="J277" s="9">
        <f t="shared" si="23"/>
        <v>2.1981418981651961</v>
      </c>
      <c r="K277" s="5">
        <v>5.10560392E-2</v>
      </c>
      <c r="L277" s="5"/>
      <c r="M277" s="11"/>
      <c r="N277" s="20"/>
    </row>
    <row r="278" spans="1:14" ht="46.8">
      <c r="A278" s="17" t="s">
        <v>522</v>
      </c>
      <c r="B278" s="21" t="s">
        <v>523</v>
      </c>
      <c r="C278" s="12"/>
      <c r="D278" s="10">
        <v>1.1857</v>
      </c>
      <c r="E278" s="10">
        <v>1.1860257592000001</v>
      </c>
      <c r="F278" s="7">
        <f t="shared" si="19"/>
        <v>1.1860257592000001</v>
      </c>
      <c r="G278" s="7"/>
      <c r="H278" s="16"/>
      <c r="I278" s="5">
        <f t="shared" si="22"/>
        <v>3.2575920000010861E-4</v>
      </c>
      <c r="J278" s="9">
        <f t="shared" si="23"/>
        <v>2.7473998481908346E-4</v>
      </c>
      <c r="K278" s="12"/>
      <c r="L278" s="5">
        <f t="shared" ref="L278:L285" si="24">I278</f>
        <v>3.2575920000010861E-4</v>
      </c>
      <c r="M278" s="11"/>
      <c r="N278" s="20"/>
    </row>
    <row r="279" spans="1:14" ht="46.8">
      <c r="A279" s="17" t="s">
        <v>524</v>
      </c>
      <c r="B279" s="21" t="s">
        <v>525</v>
      </c>
      <c r="C279" s="12"/>
      <c r="D279" s="10">
        <v>0.23599999999999999</v>
      </c>
      <c r="E279" s="10">
        <v>0.15557708819999999</v>
      </c>
      <c r="F279" s="7">
        <f t="shared" si="19"/>
        <v>0.15557708819999999</v>
      </c>
      <c r="G279" s="7"/>
      <c r="H279" s="16"/>
      <c r="I279" s="5">
        <f t="shared" si="22"/>
        <v>-8.0422911799999997E-2</v>
      </c>
      <c r="J279" s="9">
        <f t="shared" si="23"/>
        <v>-0.34077504999999997</v>
      </c>
      <c r="K279" s="12"/>
      <c r="L279" s="5">
        <f t="shared" si="24"/>
        <v>-8.0422911799999997E-2</v>
      </c>
      <c r="M279" s="11"/>
      <c r="N279" s="20"/>
    </row>
    <row r="280" spans="1:14" ht="46.8">
      <c r="A280" s="17" t="s">
        <v>526</v>
      </c>
      <c r="B280" s="21" t="s">
        <v>527</v>
      </c>
      <c r="C280" s="12"/>
      <c r="D280" s="10">
        <v>2.8069999999999999</v>
      </c>
      <c r="E280" s="10">
        <v>2.7278000000000002</v>
      </c>
      <c r="F280" s="7">
        <f t="shared" si="19"/>
        <v>2.7278000000000002</v>
      </c>
      <c r="G280" s="7"/>
      <c r="H280" s="16"/>
      <c r="I280" s="5">
        <f t="shared" si="22"/>
        <v>-7.9199999999999715E-2</v>
      </c>
      <c r="J280" s="9">
        <f t="shared" si="23"/>
        <v>-2.8215176344852044E-2</v>
      </c>
      <c r="K280" s="12"/>
      <c r="L280" s="5">
        <f t="shared" si="24"/>
        <v>-7.9199999999999715E-2</v>
      </c>
      <c r="M280" s="11"/>
      <c r="N280" s="20"/>
    </row>
    <row r="281" spans="1:14" ht="31.2">
      <c r="A281" s="17" t="s">
        <v>528</v>
      </c>
      <c r="B281" s="21" t="s">
        <v>529</v>
      </c>
      <c r="C281" s="12"/>
      <c r="D281" s="10">
        <v>0.45911999999999997</v>
      </c>
      <c r="E281" s="10">
        <v>0.6267149246</v>
      </c>
      <c r="F281" s="7">
        <f t="shared" si="19"/>
        <v>0.6267149246</v>
      </c>
      <c r="G281" s="7"/>
      <c r="H281" s="16"/>
      <c r="I281" s="5">
        <f t="shared" si="22"/>
        <v>0.16759492460000003</v>
      </c>
      <c r="J281" s="9">
        <f t="shared" si="23"/>
        <v>0.36503512066562127</v>
      </c>
      <c r="K281" s="12"/>
      <c r="L281" s="5">
        <f t="shared" si="24"/>
        <v>0.16759492460000003</v>
      </c>
      <c r="M281" s="11"/>
      <c r="N281" s="20"/>
    </row>
    <row r="282" spans="1:14" ht="31.2">
      <c r="A282" s="17" t="s">
        <v>530</v>
      </c>
      <c r="B282" s="21" t="s">
        <v>531</v>
      </c>
      <c r="C282" s="12"/>
      <c r="D282" s="10">
        <v>0.13800000000000001</v>
      </c>
      <c r="E282" s="10">
        <v>0.18937794940000002</v>
      </c>
      <c r="F282" s="7">
        <f t="shared" si="19"/>
        <v>0.18937794940000002</v>
      </c>
      <c r="G282" s="7"/>
      <c r="H282" s="16"/>
      <c r="I282" s="5">
        <f t="shared" si="22"/>
        <v>5.1377949400000011E-2</v>
      </c>
      <c r="J282" s="9">
        <f t="shared" si="23"/>
        <v>0.37230398115942043</v>
      </c>
      <c r="K282" s="12"/>
      <c r="L282" s="5">
        <f t="shared" si="24"/>
        <v>5.1377949400000011E-2</v>
      </c>
      <c r="M282" s="11"/>
      <c r="N282" s="20"/>
    </row>
    <row r="283" spans="1:14" ht="31.2">
      <c r="A283" s="17" t="s">
        <v>532</v>
      </c>
      <c r="B283" s="21" t="s">
        <v>533</v>
      </c>
      <c r="C283" s="12"/>
      <c r="D283" s="10">
        <v>0.13</v>
      </c>
      <c r="E283" s="10">
        <v>0.16340048999999998</v>
      </c>
      <c r="F283" s="7">
        <f t="shared" si="19"/>
        <v>0.16340048999999998</v>
      </c>
      <c r="G283" s="7"/>
      <c r="H283" s="16"/>
      <c r="I283" s="5">
        <f t="shared" si="22"/>
        <v>3.3400489999999977E-2</v>
      </c>
      <c r="J283" s="9">
        <f t="shared" si="23"/>
        <v>0.25692684615384587</v>
      </c>
      <c r="K283" s="12"/>
      <c r="L283" s="5">
        <f t="shared" si="24"/>
        <v>3.3400489999999977E-2</v>
      </c>
      <c r="M283" s="11"/>
      <c r="N283" s="20"/>
    </row>
    <row r="284" spans="1:14" ht="31.2">
      <c r="A284" s="17" t="s">
        <v>534</v>
      </c>
      <c r="B284" s="21" t="s">
        <v>535</v>
      </c>
      <c r="C284" s="12"/>
      <c r="D284" s="10">
        <v>0.1452269078</v>
      </c>
      <c r="E284" s="10">
        <v>0.19222690780000001</v>
      </c>
      <c r="F284" s="7">
        <f t="shared" ref="F284:G347" si="25">E284</f>
        <v>0.19222690780000001</v>
      </c>
      <c r="G284" s="7"/>
      <c r="H284" s="16"/>
      <c r="I284" s="5">
        <f t="shared" si="22"/>
        <v>4.7000000000000014E-2</v>
      </c>
      <c r="J284" s="9">
        <f t="shared" si="23"/>
        <v>0.32363148614805115</v>
      </c>
      <c r="K284" s="12"/>
      <c r="L284" s="5">
        <f t="shared" si="24"/>
        <v>4.7000000000000014E-2</v>
      </c>
      <c r="M284" s="11"/>
      <c r="N284" s="20"/>
    </row>
    <row r="285" spans="1:14" ht="46.8">
      <c r="A285" s="17" t="s">
        <v>536</v>
      </c>
      <c r="B285" s="21" t="s">
        <v>537</v>
      </c>
      <c r="C285" s="12"/>
      <c r="D285" s="10">
        <v>0.98629071619999997</v>
      </c>
      <c r="E285" s="10">
        <v>0.98670735720000002</v>
      </c>
      <c r="F285" s="7">
        <f t="shared" si="25"/>
        <v>0.98670735720000002</v>
      </c>
      <c r="G285" s="7"/>
      <c r="H285" s="16"/>
      <c r="I285" s="5">
        <f t="shared" si="22"/>
        <v>4.1664100000005089E-4</v>
      </c>
      <c r="J285" s="9">
        <f t="shared" si="23"/>
        <v>4.224322435126826E-4</v>
      </c>
      <c r="K285" s="12"/>
      <c r="L285" s="5">
        <f t="shared" si="24"/>
        <v>4.1664100000005089E-4</v>
      </c>
      <c r="M285" s="11"/>
      <c r="N285" s="20"/>
    </row>
    <row r="286" spans="1:14" ht="46.8">
      <c r="A286" s="17" t="s">
        <v>538</v>
      </c>
      <c r="B286" s="21" t="s">
        <v>539</v>
      </c>
      <c r="C286" s="12"/>
      <c r="D286" s="10">
        <v>1.1165</v>
      </c>
      <c r="E286" s="10">
        <v>1.5101209544</v>
      </c>
      <c r="F286" s="7">
        <f t="shared" si="25"/>
        <v>1.5101209544</v>
      </c>
      <c r="G286" s="7"/>
      <c r="H286" s="16"/>
      <c r="I286" s="5">
        <f t="shared" si="22"/>
        <v>0.3936209544</v>
      </c>
      <c r="J286" s="9">
        <f t="shared" si="23"/>
        <v>0.35254899632781012</v>
      </c>
      <c r="K286" s="5">
        <v>0.3936209544</v>
      </c>
      <c r="L286" s="5"/>
      <c r="M286" s="11"/>
      <c r="N286" s="20"/>
    </row>
    <row r="287" spans="1:14" ht="31.2">
      <c r="A287" s="17" t="s">
        <v>540</v>
      </c>
      <c r="B287" s="21" t="s">
        <v>541</v>
      </c>
      <c r="C287" s="12"/>
      <c r="D287" s="10">
        <v>0.26</v>
      </c>
      <c r="E287" s="10">
        <v>0.26319546399999999</v>
      </c>
      <c r="F287" s="7">
        <f t="shared" si="25"/>
        <v>0.26319546399999999</v>
      </c>
      <c r="G287" s="7"/>
      <c r="H287" s="16"/>
      <c r="I287" s="5">
        <f t="shared" si="22"/>
        <v>3.1954639999999812E-3</v>
      </c>
      <c r="J287" s="9">
        <f t="shared" si="23"/>
        <v>1.2290246153846107E-2</v>
      </c>
      <c r="K287" s="12"/>
      <c r="L287" s="5">
        <f t="shared" ref="L287:L300" si="26">I287</f>
        <v>3.1954639999999812E-3</v>
      </c>
      <c r="M287" s="11"/>
      <c r="N287" s="20"/>
    </row>
    <row r="288" spans="1:14" ht="46.8">
      <c r="A288" s="17" t="s">
        <v>542</v>
      </c>
      <c r="B288" s="21" t="s">
        <v>543</v>
      </c>
      <c r="C288" s="12"/>
      <c r="D288" s="10">
        <v>9.1999999999999998E-2</v>
      </c>
      <c r="E288" s="10">
        <v>0.36319854799999995</v>
      </c>
      <c r="F288" s="7">
        <f t="shared" si="25"/>
        <v>0.36319854799999995</v>
      </c>
      <c r="G288" s="7"/>
      <c r="H288" s="16"/>
      <c r="I288" s="5">
        <f t="shared" si="22"/>
        <v>0.27119854799999998</v>
      </c>
      <c r="J288" s="9">
        <f t="shared" si="23"/>
        <v>2.9478103043478256</v>
      </c>
      <c r="K288" s="12"/>
      <c r="L288" s="5">
        <f t="shared" si="26"/>
        <v>0.27119854799999998</v>
      </c>
      <c r="M288" s="11"/>
      <c r="N288" s="20"/>
    </row>
    <row r="289" spans="1:14" ht="62.4">
      <c r="A289" s="17" t="s">
        <v>544</v>
      </c>
      <c r="B289" s="21" t="s">
        <v>545</v>
      </c>
      <c r="C289" s="12"/>
      <c r="D289" s="10">
        <v>0.41549999999999998</v>
      </c>
      <c r="E289" s="10">
        <v>0.7268847236</v>
      </c>
      <c r="F289" s="7">
        <f t="shared" si="25"/>
        <v>0.7268847236</v>
      </c>
      <c r="G289" s="7"/>
      <c r="H289" s="16"/>
      <c r="I289" s="5">
        <f t="shared" si="22"/>
        <v>0.31138472360000002</v>
      </c>
      <c r="J289" s="9">
        <f t="shared" si="23"/>
        <v>0.74942171744885688</v>
      </c>
      <c r="K289" s="12"/>
      <c r="L289" s="5">
        <f t="shared" si="26"/>
        <v>0.31138472360000002</v>
      </c>
      <c r="M289" s="11"/>
      <c r="N289" s="20"/>
    </row>
    <row r="290" spans="1:14" ht="46.8">
      <c r="A290" s="17" t="s">
        <v>546</v>
      </c>
      <c r="B290" s="21" t="s">
        <v>547</v>
      </c>
      <c r="C290" s="12"/>
      <c r="D290" s="10">
        <v>0.312</v>
      </c>
      <c r="E290" s="10">
        <v>0.11969462459999999</v>
      </c>
      <c r="F290" s="7">
        <f t="shared" si="25"/>
        <v>0.11969462459999999</v>
      </c>
      <c r="G290" s="7"/>
      <c r="H290" s="16"/>
      <c r="I290" s="5">
        <f t="shared" si="22"/>
        <v>-0.19230537540000001</v>
      </c>
      <c r="J290" s="9">
        <f t="shared" si="23"/>
        <v>-0.61636338269230773</v>
      </c>
      <c r="K290" s="12"/>
      <c r="L290" s="5">
        <f t="shared" si="26"/>
        <v>-0.19230537540000001</v>
      </c>
      <c r="M290" s="11"/>
      <c r="N290" s="20"/>
    </row>
    <row r="291" spans="1:14" ht="46.8">
      <c r="A291" s="17" t="s">
        <v>548</v>
      </c>
      <c r="B291" s="21" t="s">
        <v>549</v>
      </c>
      <c r="C291" s="12"/>
      <c r="D291" s="10">
        <v>0.47126000000000001</v>
      </c>
      <c r="E291" s="10">
        <v>0.63359514519999993</v>
      </c>
      <c r="F291" s="7">
        <f t="shared" si="25"/>
        <v>0.63359514519999993</v>
      </c>
      <c r="G291" s="7"/>
      <c r="H291" s="16"/>
      <c r="I291" s="5">
        <f t="shared" si="22"/>
        <v>0.16233514519999992</v>
      </c>
      <c r="J291" s="9">
        <f t="shared" si="23"/>
        <v>0.34447045197979875</v>
      </c>
      <c r="K291" s="12"/>
      <c r="L291" s="5">
        <f t="shared" si="26"/>
        <v>0.16233514519999992</v>
      </c>
      <c r="M291" s="11"/>
      <c r="N291" s="20"/>
    </row>
    <row r="292" spans="1:14" ht="62.4">
      <c r="A292" s="17" t="s">
        <v>550</v>
      </c>
      <c r="B292" s="21" t="s">
        <v>551</v>
      </c>
      <c r="C292" s="12"/>
      <c r="D292" s="10">
        <v>0.27589999999999998</v>
      </c>
      <c r="E292" s="10">
        <v>0.35194006060000005</v>
      </c>
      <c r="F292" s="7">
        <f t="shared" si="25"/>
        <v>0.35194006060000005</v>
      </c>
      <c r="G292" s="7"/>
      <c r="H292" s="16"/>
      <c r="I292" s="5">
        <f t="shared" si="22"/>
        <v>7.604006060000007E-2</v>
      </c>
      <c r="J292" s="9">
        <f t="shared" si="23"/>
        <v>0.2756073236679959</v>
      </c>
      <c r="K292" s="12"/>
      <c r="L292" s="5">
        <f t="shared" si="26"/>
        <v>7.604006060000007E-2</v>
      </c>
      <c r="M292" s="11"/>
      <c r="N292" s="20"/>
    </row>
    <row r="293" spans="1:14" ht="63.75" customHeight="1">
      <c r="A293" s="17" t="s">
        <v>552</v>
      </c>
      <c r="B293" s="21" t="s">
        <v>553</v>
      </c>
      <c r="C293" s="12"/>
      <c r="D293" s="10">
        <v>0.23599999999999999</v>
      </c>
      <c r="E293" s="10">
        <v>0.2270571894</v>
      </c>
      <c r="F293" s="7">
        <f t="shared" si="25"/>
        <v>0.2270571894</v>
      </c>
      <c r="G293" s="7"/>
      <c r="H293" s="16"/>
      <c r="I293" s="5">
        <f t="shared" si="22"/>
        <v>-8.9428105999999896E-3</v>
      </c>
      <c r="J293" s="9">
        <f t="shared" si="23"/>
        <v>-3.7893265254237196E-2</v>
      </c>
      <c r="K293" s="12"/>
      <c r="L293" s="5">
        <f t="shared" si="26"/>
        <v>-8.9428105999999896E-3</v>
      </c>
      <c r="M293" s="11"/>
      <c r="N293" s="20"/>
    </row>
    <row r="294" spans="1:14" ht="31.2">
      <c r="A294" s="17" t="s">
        <v>554</v>
      </c>
      <c r="B294" s="21" t="s">
        <v>555</v>
      </c>
      <c r="C294" s="12"/>
      <c r="D294" s="10">
        <v>0.41299999999999998</v>
      </c>
      <c r="E294" s="10">
        <v>0.58705034420000002</v>
      </c>
      <c r="F294" s="7">
        <f t="shared" si="25"/>
        <v>0.58705034420000002</v>
      </c>
      <c r="G294" s="7"/>
      <c r="H294" s="16"/>
      <c r="I294" s="5">
        <f t="shared" si="22"/>
        <v>0.17405034420000004</v>
      </c>
      <c r="J294" s="9">
        <f t="shared" si="23"/>
        <v>0.42142940484261504</v>
      </c>
      <c r="K294" s="12"/>
      <c r="L294" s="5">
        <f t="shared" si="26"/>
        <v>0.17405034420000004</v>
      </c>
      <c r="M294" s="11"/>
      <c r="N294" s="20"/>
    </row>
    <row r="295" spans="1:14" ht="31.2">
      <c r="A295" s="17" t="s">
        <v>556</v>
      </c>
      <c r="B295" s="21" t="s">
        <v>557</v>
      </c>
      <c r="C295" s="12"/>
      <c r="D295" s="10">
        <v>1.8671</v>
      </c>
      <c r="E295" s="10">
        <v>2.0190262857999999</v>
      </c>
      <c r="F295" s="7">
        <f t="shared" si="25"/>
        <v>2.0190262857999999</v>
      </c>
      <c r="G295" s="7"/>
      <c r="H295" s="16"/>
      <c r="I295" s="5">
        <f t="shared" si="22"/>
        <v>0.15192628579999989</v>
      </c>
      <c r="J295" s="9">
        <f t="shared" si="23"/>
        <v>8.1370192169674782E-2</v>
      </c>
      <c r="K295" s="12"/>
      <c r="L295" s="5">
        <f t="shared" si="26"/>
        <v>0.15192628579999989</v>
      </c>
      <c r="M295" s="11"/>
      <c r="N295" s="20"/>
    </row>
    <row r="296" spans="1:14" ht="62.4">
      <c r="A296" s="17" t="s">
        <v>558</v>
      </c>
      <c r="B296" s="21" t="s">
        <v>559</v>
      </c>
      <c r="C296" s="12"/>
      <c r="D296" s="10">
        <v>0.36309273780000001</v>
      </c>
      <c r="E296" s="10">
        <v>0.55282548219999994</v>
      </c>
      <c r="F296" s="7">
        <f t="shared" si="25"/>
        <v>0.55282548219999994</v>
      </c>
      <c r="G296" s="7"/>
      <c r="H296" s="16"/>
      <c r="I296" s="5">
        <f t="shared" si="22"/>
        <v>0.18973274439999993</v>
      </c>
      <c r="J296" s="9">
        <f t="shared" si="23"/>
        <v>0.52254623859899163</v>
      </c>
      <c r="K296" s="12"/>
      <c r="L296" s="5">
        <f t="shared" si="26"/>
        <v>0.18973274439999993</v>
      </c>
      <c r="M296" s="11"/>
      <c r="N296" s="20"/>
    </row>
    <row r="297" spans="1:14" ht="31.2">
      <c r="A297" s="17" t="s">
        <v>560</v>
      </c>
      <c r="B297" s="21" t="s">
        <v>561</v>
      </c>
      <c r="C297" s="12"/>
      <c r="D297" s="10">
        <v>0.41499999999999998</v>
      </c>
      <c r="E297" s="10">
        <v>0.56222690780000006</v>
      </c>
      <c r="F297" s="7">
        <f t="shared" si="25"/>
        <v>0.56222690780000006</v>
      </c>
      <c r="G297" s="7"/>
      <c r="H297" s="16"/>
      <c r="I297" s="5">
        <f t="shared" si="22"/>
        <v>0.14722690780000008</v>
      </c>
      <c r="J297" s="9">
        <f t="shared" si="23"/>
        <v>0.35476363325301219</v>
      </c>
      <c r="K297" s="12"/>
      <c r="L297" s="5">
        <f t="shared" si="26"/>
        <v>0.14722690780000008</v>
      </c>
      <c r="M297" s="11"/>
      <c r="N297" s="20"/>
    </row>
    <row r="298" spans="1:14" ht="31.2">
      <c r="A298" s="17" t="s">
        <v>562</v>
      </c>
      <c r="B298" s="21" t="s">
        <v>563</v>
      </c>
      <c r="C298" s="12"/>
      <c r="D298" s="10">
        <v>1.1151488124000002</v>
      </c>
      <c r="E298" s="10">
        <v>1.2235909266000002</v>
      </c>
      <c r="F298" s="7">
        <f t="shared" si="25"/>
        <v>1.2235909266000002</v>
      </c>
      <c r="G298" s="7"/>
      <c r="H298" s="16"/>
      <c r="I298" s="5">
        <f t="shared" si="22"/>
        <v>0.10844211420000005</v>
      </c>
      <c r="J298" s="9">
        <f t="shared" si="23"/>
        <v>9.7244522878173756E-2</v>
      </c>
      <c r="K298" s="12"/>
      <c r="L298" s="5">
        <f t="shared" si="26"/>
        <v>0.10844211420000005</v>
      </c>
      <c r="M298" s="11"/>
      <c r="N298" s="20"/>
    </row>
    <row r="299" spans="1:14" ht="31.2">
      <c r="A299" s="17" t="s">
        <v>564</v>
      </c>
      <c r="B299" s="21" t="s">
        <v>565</v>
      </c>
      <c r="C299" s="12"/>
      <c r="D299" s="10">
        <v>5.5E-2</v>
      </c>
      <c r="E299" s="10">
        <v>7.3232476599999999E-2</v>
      </c>
      <c r="F299" s="7">
        <f t="shared" si="25"/>
        <v>7.3232476599999999E-2</v>
      </c>
      <c r="G299" s="7"/>
      <c r="H299" s="16"/>
      <c r="I299" s="5">
        <f t="shared" si="22"/>
        <v>1.8232476599999999E-2</v>
      </c>
      <c r="J299" s="9">
        <f t="shared" si="23"/>
        <v>0.33149957454545453</v>
      </c>
      <c r="K299" s="12"/>
      <c r="L299" s="5">
        <f t="shared" si="26"/>
        <v>1.8232476599999999E-2</v>
      </c>
      <c r="M299" s="11"/>
      <c r="N299" s="20"/>
    </row>
    <row r="300" spans="1:14" ht="31.2">
      <c r="A300" s="17" t="s">
        <v>566</v>
      </c>
      <c r="B300" s="21" t="s">
        <v>567</v>
      </c>
      <c r="C300" s="12"/>
      <c r="D300" s="10">
        <v>8.5000000000000006E-2</v>
      </c>
      <c r="E300" s="10">
        <v>2.5206907800000001E-2</v>
      </c>
      <c r="F300" s="7">
        <f t="shared" si="25"/>
        <v>2.5206907800000001E-2</v>
      </c>
      <c r="G300" s="7"/>
      <c r="H300" s="16"/>
      <c r="I300" s="5">
        <f t="shared" si="22"/>
        <v>-5.9793092200000009E-2</v>
      </c>
      <c r="J300" s="9">
        <f t="shared" si="23"/>
        <v>-0.70344814352941176</v>
      </c>
      <c r="K300" s="12"/>
      <c r="L300" s="5">
        <f t="shared" si="26"/>
        <v>-5.9793092200000009E-2</v>
      </c>
      <c r="M300" s="11"/>
      <c r="N300" s="20"/>
    </row>
    <row r="301" spans="1:14" ht="62.4">
      <c r="A301" s="17" t="s">
        <v>568</v>
      </c>
      <c r="B301" s="21" t="s">
        <v>569</v>
      </c>
      <c r="C301" s="12"/>
      <c r="D301" s="10">
        <v>7.7000310000000004E-3</v>
      </c>
      <c r="E301" s="10">
        <v>6.8999999999999999E-3</v>
      </c>
      <c r="F301" s="7">
        <f t="shared" si="25"/>
        <v>6.8999999999999999E-3</v>
      </c>
      <c r="G301" s="7">
        <v>0.15379999999999999</v>
      </c>
      <c r="H301" s="16"/>
      <c r="I301" s="5">
        <f t="shared" si="22"/>
        <v>-8.0003100000000053E-4</v>
      </c>
      <c r="J301" s="9">
        <f t="shared" si="23"/>
        <v>-0.10389971157258981</v>
      </c>
      <c r="K301" s="5">
        <v>-8.0003100000000053E-4</v>
      </c>
      <c r="L301" s="5"/>
      <c r="M301" s="11"/>
      <c r="N301" s="20"/>
    </row>
    <row r="302" spans="1:14" ht="31.2">
      <c r="A302" s="17" t="s">
        <v>570</v>
      </c>
      <c r="B302" s="21" t="s">
        <v>571</v>
      </c>
      <c r="C302" s="12"/>
      <c r="D302" s="10">
        <v>0.2068458816</v>
      </c>
      <c r="E302" s="10">
        <v>0.2068458816</v>
      </c>
      <c r="F302" s="7">
        <f t="shared" si="25"/>
        <v>0.2068458816</v>
      </c>
      <c r="G302" s="7"/>
      <c r="H302" s="16"/>
      <c r="I302" s="5">
        <f t="shared" si="22"/>
        <v>0</v>
      </c>
      <c r="J302" s="9">
        <f t="shared" si="23"/>
        <v>0</v>
      </c>
      <c r="K302" s="12"/>
      <c r="L302" s="5">
        <f>I302</f>
        <v>0</v>
      </c>
      <c r="M302" s="11"/>
      <c r="N302" s="20"/>
    </row>
    <row r="303" spans="1:14" ht="46.8">
      <c r="A303" s="17" t="s">
        <v>572</v>
      </c>
      <c r="B303" s="21" t="s">
        <v>573</v>
      </c>
      <c r="C303" s="12"/>
      <c r="D303" s="10">
        <v>0.15340000000000001</v>
      </c>
      <c r="E303" s="10">
        <v>0.1297363272</v>
      </c>
      <c r="F303" s="7">
        <f t="shared" si="25"/>
        <v>0.1297363272</v>
      </c>
      <c r="G303" s="7"/>
      <c r="H303" s="16"/>
      <c r="I303" s="5">
        <f t="shared" si="22"/>
        <v>-2.3663672800000007E-2</v>
      </c>
      <c r="J303" s="9">
        <f t="shared" si="23"/>
        <v>-0.15426123076923082</v>
      </c>
      <c r="K303" s="12"/>
      <c r="L303" s="5">
        <f>I303</f>
        <v>-2.3663672800000007E-2</v>
      </c>
      <c r="M303" s="11"/>
      <c r="N303" s="20"/>
    </row>
    <row r="304" spans="1:14" ht="46.8">
      <c r="A304" s="17" t="s">
        <v>574</v>
      </c>
      <c r="B304" s="21" t="s">
        <v>575</v>
      </c>
      <c r="C304" s="12"/>
      <c r="D304" s="10">
        <v>0.2596</v>
      </c>
      <c r="E304" s="10">
        <v>0.20930000000000001</v>
      </c>
      <c r="F304" s="7">
        <f t="shared" si="25"/>
        <v>0.20930000000000001</v>
      </c>
      <c r="G304" s="7"/>
      <c r="H304" s="16"/>
      <c r="I304" s="5">
        <f t="shared" si="22"/>
        <v>-5.0299999999999984E-2</v>
      </c>
      <c r="J304" s="9">
        <f t="shared" si="23"/>
        <v>-0.19375963020030806</v>
      </c>
      <c r="K304" s="12"/>
      <c r="L304" s="5">
        <f>I304</f>
        <v>-5.0299999999999984E-2</v>
      </c>
      <c r="M304" s="11"/>
      <c r="N304" s="20"/>
    </row>
    <row r="305" spans="1:14" ht="46.8">
      <c r="A305" s="17" t="s">
        <v>576</v>
      </c>
      <c r="B305" s="21" t="s">
        <v>577</v>
      </c>
      <c r="C305" s="12"/>
      <c r="D305" s="10">
        <v>0.17860000000000001</v>
      </c>
      <c r="E305" s="10">
        <v>0.17817104980000001</v>
      </c>
      <c r="F305" s="7">
        <f t="shared" si="25"/>
        <v>0.17817104980000001</v>
      </c>
      <c r="G305" s="7"/>
      <c r="H305" s="16"/>
      <c r="I305" s="5">
        <f t="shared" si="22"/>
        <v>-4.2895020000000006E-4</v>
      </c>
      <c r="J305" s="9">
        <f t="shared" si="23"/>
        <v>-2.4017368421053176E-3</v>
      </c>
      <c r="K305" s="10">
        <v>-4.2895020000000006E-4</v>
      </c>
      <c r="L305" s="10"/>
      <c r="M305" s="11"/>
      <c r="N305" s="20"/>
    </row>
    <row r="306" spans="1:14" ht="46.8">
      <c r="A306" s="17" t="s">
        <v>578</v>
      </c>
      <c r="B306" s="21" t="s">
        <v>579</v>
      </c>
      <c r="C306" s="12"/>
      <c r="D306" s="10">
        <v>0.23128000000000001</v>
      </c>
      <c r="E306" s="10">
        <v>0.12786383240000002</v>
      </c>
      <c r="F306" s="7">
        <f t="shared" si="25"/>
        <v>0.12786383240000002</v>
      </c>
      <c r="G306" s="7">
        <f t="shared" si="25"/>
        <v>0.12786383240000002</v>
      </c>
      <c r="H306" s="16"/>
      <c r="I306" s="5">
        <f t="shared" si="22"/>
        <v>-0.1034161676</v>
      </c>
      <c r="J306" s="9">
        <f t="shared" si="23"/>
        <v>-0.4471470408163265</v>
      </c>
      <c r="K306" s="12"/>
      <c r="L306" s="5">
        <f t="shared" ref="L306:L313" si="27">I306</f>
        <v>-0.1034161676</v>
      </c>
      <c r="M306" s="11"/>
      <c r="N306" s="20"/>
    </row>
    <row r="307" spans="1:14" ht="46.8">
      <c r="A307" s="17" t="s">
        <v>580</v>
      </c>
      <c r="B307" s="21" t="s">
        <v>581</v>
      </c>
      <c r="C307" s="12"/>
      <c r="D307" s="10">
        <v>0.23128000000000001</v>
      </c>
      <c r="E307" s="10">
        <v>0.19577532219999999</v>
      </c>
      <c r="F307" s="7">
        <f t="shared" si="25"/>
        <v>0.19577532219999999</v>
      </c>
      <c r="G307" s="7"/>
      <c r="H307" s="16"/>
      <c r="I307" s="5">
        <f t="shared" si="22"/>
        <v>-3.5504677800000023E-2</v>
      </c>
      <c r="J307" s="9">
        <f t="shared" si="23"/>
        <v>-0.1535138265306123</v>
      </c>
      <c r="K307" s="12"/>
      <c r="L307" s="5">
        <f t="shared" si="27"/>
        <v>-3.5504677800000023E-2</v>
      </c>
      <c r="M307" s="11"/>
      <c r="N307" s="20"/>
    </row>
    <row r="308" spans="1:14" ht="46.8">
      <c r="A308" s="17" t="s">
        <v>582</v>
      </c>
      <c r="B308" s="21" t="s">
        <v>583</v>
      </c>
      <c r="C308" s="12"/>
      <c r="D308" s="10">
        <v>0.39529999999999998</v>
      </c>
      <c r="E308" s="10">
        <v>0.1225351806</v>
      </c>
      <c r="F308" s="7">
        <f t="shared" si="25"/>
        <v>0.1225351806</v>
      </c>
      <c r="G308" s="7">
        <f>F308</f>
        <v>0.1225351806</v>
      </c>
      <c r="H308" s="16"/>
      <c r="I308" s="5">
        <f t="shared" si="22"/>
        <v>-0.27276481939999997</v>
      </c>
      <c r="J308" s="9">
        <f t="shared" si="23"/>
        <v>-0.69001978092587901</v>
      </c>
      <c r="K308" s="12"/>
      <c r="L308" s="5">
        <f t="shared" si="27"/>
        <v>-0.27276481939999997</v>
      </c>
      <c r="M308" s="11"/>
      <c r="N308" s="20"/>
    </row>
    <row r="309" spans="1:14" ht="46.8">
      <c r="A309" s="17" t="s">
        <v>584</v>
      </c>
      <c r="B309" s="21" t="s">
        <v>585</v>
      </c>
      <c r="C309" s="12"/>
      <c r="D309" s="10">
        <v>0.28655999999999998</v>
      </c>
      <c r="E309" s="10">
        <v>0.20573286599999999</v>
      </c>
      <c r="F309" s="7">
        <f t="shared" si="25"/>
        <v>0.20573286599999999</v>
      </c>
      <c r="G309" s="7">
        <f t="shared" si="25"/>
        <v>0.20573286599999999</v>
      </c>
      <c r="H309" s="16"/>
      <c r="I309" s="5">
        <f t="shared" si="22"/>
        <v>-8.0827133999999995E-2</v>
      </c>
      <c r="J309" s="9">
        <f t="shared" si="23"/>
        <v>-0.28206007118927978</v>
      </c>
      <c r="K309" s="12"/>
      <c r="L309" s="5">
        <f t="shared" si="27"/>
        <v>-8.0827133999999995E-2</v>
      </c>
      <c r="M309" s="11"/>
      <c r="N309" s="20"/>
    </row>
    <row r="310" spans="1:14" ht="24" customHeight="1">
      <c r="A310" s="17" t="s">
        <v>586</v>
      </c>
      <c r="B310" s="21" t="s">
        <v>587</v>
      </c>
      <c r="C310" s="12"/>
      <c r="D310" s="10">
        <v>2.5</v>
      </c>
      <c r="E310" s="10">
        <v>4.6116999999999999</v>
      </c>
      <c r="F310" s="7">
        <f t="shared" si="25"/>
        <v>4.6116999999999999</v>
      </c>
      <c r="G310" s="7"/>
      <c r="H310" s="16"/>
      <c r="I310" s="5">
        <f t="shared" si="22"/>
        <v>2.1116999999999999</v>
      </c>
      <c r="J310" s="9">
        <f t="shared" si="23"/>
        <v>0.84467999999999988</v>
      </c>
      <c r="K310" s="12"/>
      <c r="L310" s="5">
        <f t="shared" si="27"/>
        <v>2.1116999999999999</v>
      </c>
      <c r="M310" s="11"/>
      <c r="N310" s="20"/>
    </row>
    <row r="311" spans="1:14" ht="46.8">
      <c r="A311" s="17" t="s">
        <v>588</v>
      </c>
      <c r="B311" s="21" t="s">
        <v>589</v>
      </c>
      <c r="C311" s="12"/>
      <c r="D311" s="10">
        <v>0.13600000000000001</v>
      </c>
      <c r="E311" s="10">
        <v>0.1366002134</v>
      </c>
      <c r="F311" s="7">
        <f t="shared" si="25"/>
        <v>0.1366002134</v>
      </c>
      <c r="G311" s="7"/>
      <c r="H311" s="16"/>
      <c r="I311" s="5">
        <f t="shared" si="22"/>
        <v>6.0021339999999368E-4</v>
      </c>
      <c r="J311" s="9">
        <f t="shared" si="23"/>
        <v>4.4133338235292641E-3</v>
      </c>
      <c r="K311" s="12"/>
      <c r="L311" s="5">
        <f t="shared" si="27"/>
        <v>6.0021339999999368E-4</v>
      </c>
      <c r="M311" s="11"/>
      <c r="N311" s="20"/>
    </row>
    <row r="312" spans="1:14" ht="46.8">
      <c r="A312" s="17" t="s">
        <v>590</v>
      </c>
      <c r="B312" s="21" t="s">
        <v>591</v>
      </c>
      <c r="C312" s="12"/>
      <c r="D312" s="10">
        <v>0.221</v>
      </c>
      <c r="E312" s="10">
        <v>0.22336685440000023</v>
      </c>
      <c r="F312" s="7">
        <f t="shared" si="25"/>
        <v>0.22336685440000023</v>
      </c>
      <c r="G312" s="7"/>
      <c r="H312" s="16"/>
      <c r="I312" s="5">
        <f t="shared" si="22"/>
        <v>2.366854400000229E-3</v>
      </c>
      <c r="J312" s="9">
        <f t="shared" si="23"/>
        <v>1.0709748416290577E-2</v>
      </c>
      <c r="K312" s="12"/>
      <c r="L312" s="5">
        <f t="shared" si="27"/>
        <v>2.366854400000229E-3</v>
      </c>
      <c r="M312" s="11"/>
      <c r="N312" s="20"/>
    </row>
    <row r="313" spans="1:14" ht="46.8">
      <c r="A313" s="17" t="s">
        <v>592</v>
      </c>
      <c r="B313" s="21" t="s">
        <v>593</v>
      </c>
      <c r="C313" s="12"/>
      <c r="D313" s="10">
        <v>0.12</v>
      </c>
      <c r="E313" s="10">
        <v>0.1204002134</v>
      </c>
      <c r="F313" s="7">
        <f t="shared" si="25"/>
        <v>0.1204002134</v>
      </c>
      <c r="G313" s="7"/>
      <c r="H313" s="16"/>
      <c r="I313" s="5">
        <f t="shared" si="22"/>
        <v>4.0021340000000183E-4</v>
      </c>
      <c r="J313" s="9">
        <f t="shared" si="23"/>
        <v>3.335111666666668E-3</v>
      </c>
      <c r="K313" s="12"/>
      <c r="L313" s="5">
        <f t="shared" si="27"/>
        <v>4.0021340000000183E-4</v>
      </c>
      <c r="M313" s="11"/>
      <c r="N313" s="20"/>
    </row>
    <row r="314" spans="1:14" ht="46.8">
      <c r="A314" s="17" t="s">
        <v>594</v>
      </c>
      <c r="B314" s="21" t="s">
        <v>595</v>
      </c>
      <c r="C314" s="12"/>
      <c r="D314" s="10">
        <v>1E-3</v>
      </c>
      <c r="E314" s="10">
        <v>1E-3</v>
      </c>
      <c r="F314" s="7">
        <f t="shared" si="25"/>
        <v>1E-3</v>
      </c>
      <c r="G314" s="7"/>
      <c r="H314" s="16"/>
      <c r="I314" s="5">
        <f t="shared" si="22"/>
        <v>0</v>
      </c>
      <c r="J314" s="9">
        <f t="shared" si="23"/>
        <v>0</v>
      </c>
      <c r="K314" s="10"/>
      <c r="L314" s="5"/>
      <c r="M314" s="11"/>
      <c r="N314" s="20"/>
    </row>
    <row r="315" spans="1:14" ht="46.8">
      <c r="A315" s="17" t="s">
        <v>596</v>
      </c>
      <c r="B315" s="21" t="s">
        <v>597</v>
      </c>
      <c r="C315" s="12"/>
      <c r="D315" s="10">
        <v>1E-3</v>
      </c>
      <c r="E315" s="10">
        <v>1E-3</v>
      </c>
      <c r="F315" s="7">
        <f t="shared" si="25"/>
        <v>1E-3</v>
      </c>
      <c r="G315" s="7"/>
      <c r="H315" s="16"/>
      <c r="I315" s="5">
        <f t="shared" si="22"/>
        <v>0</v>
      </c>
      <c r="J315" s="9">
        <f t="shared" si="23"/>
        <v>0</v>
      </c>
      <c r="K315" s="10"/>
      <c r="L315" s="5"/>
      <c r="M315" s="11"/>
      <c r="N315" s="20"/>
    </row>
    <row r="316" spans="1:14" ht="46.8">
      <c r="A316" s="17" t="s">
        <v>598</v>
      </c>
      <c r="B316" s="21" t="s">
        <v>599</v>
      </c>
      <c r="C316" s="12"/>
      <c r="D316" s="10">
        <v>1E-3</v>
      </c>
      <c r="E316" s="10">
        <v>1E-3</v>
      </c>
      <c r="F316" s="7">
        <f t="shared" si="25"/>
        <v>1E-3</v>
      </c>
      <c r="G316" s="7"/>
      <c r="H316" s="16"/>
      <c r="I316" s="5">
        <f t="shared" si="22"/>
        <v>0</v>
      </c>
      <c r="J316" s="9">
        <f t="shared" si="23"/>
        <v>0</v>
      </c>
      <c r="K316" s="10"/>
      <c r="L316" s="5"/>
      <c r="M316" s="11"/>
      <c r="N316" s="20"/>
    </row>
    <row r="317" spans="1:14" ht="46.8">
      <c r="A317" s="17" t="s">
        <v>600</v>
      </c>
      <c r="B317" s="21" t="s">
        <v>601</v>
      </c>
      <c r="C317" s="12"/>
      <c r="D317" s="10">
        <v>1E-3</v>
      </c>
      <c r="E317" s="10">
        <v>1E-3</v>
      </c>
      <c r="F317" s="7">
        <f t="shared" si="25"/>
        <v>1E-3</v>
      </c>
      <c r="G317" s="7"/>
      <c r="H317" s="16"/>
      <c r="I317" s="5">
        <f t="shared" si="22"/>
        <v>0</v>
      </c>
      <c r="J317" s="9">
        <f t="shared" si="23"/>
        <v>0</v>
      </c>
      <c r="K317" s="10"/>
      <c r="L317" s="5"/>
      <c r="M317" s="11"/>
      <c r="N317" s="20"/>
    </row>
    <row r="318" spans="1:14" ht="46.8">
      <c r="A318" s="17" t="s">
        <v>602</v>
      </c>
      <c r="B318" s="21" t="s">
        <v>603</v>
      </c>
      <c r="C318" s="12"/>
      <c r="D318" s="10">
        <v>1E-3</v>
      </c>
      <c r="E318" s="10">
        <v>1E-3</v>
      </c>
      <c r="F318" s="7">
        <f t="shared" si="25"/>
        <v>1E-3</v>
      </c>
      <c r="G318" s="7"/>
      <c r="H318" s="16"/>
      <c r="I318" s="5">
        <f t="shared" si="22"/>
        <v>0</v>
      </c>
      <c r="J318" s="9">
        <f t="shared" si="23"/>
        <v>0</v>
      </c>
      <c r="K318" s="10"/>
      <c r="L318" s="5"/>
      <c r="M318" s="11"/>
      <c r="N318" s="20"/>
    </row>
    <row r="319" spans="1:14" ht="46.8">
      <c r="A319" s="17" t="s">
        <v>604</v>
      </c>
      <c r="B319" s="21" t="s">
        <v>605</v>
      </c>
      <c r="C319" s="12"/>
      <c r="D319" s="10">
        <v>2.8680167599999997E-2</v>
      </c>
      <c r="E319" s="10">
        <v>4.8000167599999997E-2</v>
      </c>
      <c r="F319" s="7">
        <f t="shared" si="25"/>
        <v>4.8000167599999997E-2</v>
      </c>
      <c r="G319" s="7">
        <v>0.30330000000000001</v>
      </c>
      <c r="H319" s="16"/>
      <c r="I319" s="5">
        <f t="shared" si="22"/>
        <v>1.932E-2</v>
      </c>
      <c r="J319" s="9">
        <f t="shared" si="23"/>
        <v>0.67363623077293333</v>
      </c>
      <c r="K319" s="5">
        <v>1.932E-2</v>
      </c>
      <c r="L319" s="5"/>
      <c r="M319" s="11"/>
      <c r="N319" s="20"/>
    </row>
    <row r="320" spans="1:14" ht="46.8">
      <c r="A320" s="17" t="s">
        <v>606</v>
      </c>
      <c r="B320" s="21" t="s">
        <v>607</v>
      </c>
      <c r="C320" s="12"/>
      <c r="D320" s="10">
        <v>1E-3</v>
      </c>
      <c r="E320" s="10">
        <v>1E-3</v>
      </c>
      <c r="F320" s="7">
        <f t="shared" si="25"/>
        <v>1E-3</v>
      </c>
      <c r="G320" s="7"/>
      <c r="H320" s="16"/>
      <c r="I320" s="5">
        <f t="shared" si="22"/>
        <v>0</v>
      </c>
      <c r="J320" s="9">
        <f t="shared" si="23"/>
        <v>0</v>
      </c>
      <c r="K320" s="36"/>
      <c r="L320" s="5"/>
      <c r="M320" s="11"/>
      <c r="N320" s="20"/>
    </row>
    <row r="321" spans="1:14" ht="46.8">
      <c r="A321" s="17" t="s">
        <v>608</v>
      </c>
      <c r="B321" s="21" t="s">
        <v>609</v>
      </c>
      <c r="C321" s="12"/>
      <c r="D321" s="10">
        <v>1E-3</v>
      </c>
      <c r="E321" s="10">
        <v>1E-3</v>
      </c>
      <c r="F321" s="7">
        <f t="shared" si="25"/>
        <v>1E-3</v>
      </c>
      <c r="G321" s="7"/>
      <c r="H321" s="16"/>
      <c r="I321" s="5">
        <f t="shared" si="22"/>
        <v>0</v>
      </c>
      <c r="J321" s="9">
        <f t="shared" si="23"/>
        <v>0</v>
      </c>
      <c r="K321" s="36"/>
      <c r="L321" s="5"/>
      <c r="M321" s="11"/>
      <c r="N321" s="20"/>
    </row>
    <row r="322" spans="1:14" ht="46.8">
      <c r="A322" s="17" t="s">
        <v>610</v>
      </c>
      <c r="B322" s="21" t="s">
        <v>611</v>
      </c>
      <c r="C322" s="12"/>
      <c r="D322" s="10">
        <v>1E-3</v>
      </c>
      <c r="E322" s="10">
        <v>1E-3</v>
      </c>
      <c r="F322" s="7">
        <f t="shared" si="25"/>
        <v>1E-3</v>
      </c>
      <c r="G322" s="7"/>
      <c r="H322" s="16"/>
      <c r="I322" s="5">
        <f t="shared" si="22"/>
        <v>0</v>
      </c>
      <c r="J322" s="9">
        <f t="shared" si="23"/>
        <v>0</v>
      </c>
      <c r="K322" s="36"/>
      <c r="L322" s="5"/>
      <c r="M322" s="11"/>
      <c r="N322" s="20"/>
    </row>
    <row r="323" spans="1:14" ht="46.8">
      <c r="A323" s="17" t="s">
        <v>612</v>
      </c>
      <c r="B323" s="21" t="s">
        <v>613</v>
      </c>
      <c r="C323" s="12"/>
      <c r="D323" s="10">
        <v>1E-3</v>
      </c>
      <c r="E323" s="10">
        <v>1E-3</v>
      </c>
      <c r="F323" s="7">
        <f t="shared" si="25"/>
        <v>1E-3</v>
      </c>
      <c r="G323" s="7"/>
      <c r="H323" s="16"/>
      <c r="I323" s="5">
        <f t="shared" si="22"/>
        <v>0</v>
      </c>
      <c r="J323" s="9">
        <f t="shared" si="23"/>
        <v>0</v>
      </c>
      <c r="K323" s="36"/>
      <c r="L323" s="5"/>
      <c r="M323" s="11"/>
      <c r="N323" s="20"/>
    </row>
    <row r="324" spans="1:14" ht="46.8">
      <c r="A324" s="17" t="s">
        <v>614</v>
      </c>
      <c r="B324" s="21" t="s">
        <v>615</v>
      </c>
      <c r="C324" s="12"/>
      <c r="D324" s="10">
        <v>1E-3</v>
      </c>
      <c r="E324" s="10">
        <v>2.3800000000000002E-2</v>
      </c>
      <c r="F324" s="7">
        <f t="shared" si="25"/>
        <v>2.3800000000000002E-2</v>
      </c>
      <c r="G324" s="7"/>
      <c r="H324" s="16"/>
      <c r="I324" s="5">
        <f t="shared" si="22"/>
        <v>2.2800000000000001E-2</v>
      </c>
      <c r="J324" s="9">
        <f t="shared" si="23"/>
        <v>22.8</v>
      </c>
      <c r="K324" s="5">
        <v>2.2800000000000001E-2</v>
      </c>
      <c r="L324" s="5"/>
      <c r="M324" s="11"/>
      <c r="N324" s="20"/>
    </row>
    <row r="325" spans="1:14" ht="46.8">
      <c r="A325" s="17" t="s">
        <v>616</v>
      </c>
      <c r="B325" s="21" t="s">
        <v>617</v>
      </c>
      <c r="C325" s="12"/>
      <c r="D325" s="10">
        <v>1E-3</v>
      </c>
      <c r="E325" s="10">
        <v>1E-3</v>
      </c>
      <c r="F325" s="7">
        <f t="shared" si="25"/>
        <v>1E-3</v>
      </c>
      <c r="G325" s="7"/>
      <c r="H325" s="16"/>
      <c r="I325" s="5">
        <f t="shared" si="22"/>
        <v>0</v>
      </c>
      <c r="J325" s="9">
        <f t="shared" si="23"/>
        <v>0</v>
      </c>
      <c r="K325" s="36"/>
      <c r="L325" s="5"/>
      <c r="M325" s="11"/>
      <c r="N325" s="20"/>
    </row>
    <row r="326" spans="1:14" ht="46.8">
      <c r="A326" s="17" t="s">
        <v>618</v>
      </c>
      <c r="B326" s="21" t="s">
        <v>619</v>
      </c>
      <c r="C326" s="12"/>
      <c r="D326" s="10">
        <v>1E-3</v>
      </c>
      <c r="E326" s="10">
        <v>1E-3</v>
      </c>
      <c r="F326" s="7">
        <f t="shared" si="25"/>
        <v>1E-3</v>
      </c>
      <c r="G326" s="7"/>
      <c r="H326" s="16"/>
      <c r="I326" s="5">
        <f t="shared" si="22"/>
        <v>0</v>
      </c>
      <c r="J326" s="9">
        <f t="shared" si="23"/>
        <v>0</v>
      </c>
      <c r="K326" s="36"/>
      <c r="L326" s="5"/>
      <c r="M326" s="11"/>
      <c r="N326" s="20"/>
    </row>
    <row r="327" spans="1:14" ht="46.8">
      <c r="A327" s="17" t="s">
        <v>620</v>
      </c>
      <c r="B327" s="21" t="s">
        <v>621</v>
      </c>
      <c r="C327" s="12"/>
      <c r="D327" s="10">
        <v>0.30570000000000003</v>
      </c>
      <c r="E327" s="10">
        <v>0.30549999999999999</v>
      </c>
      <c r="F327" s="7">
        <f t="shared" si="25"/>
        <v>0.30549999999999999</v>
      </c>
      <c r="G327" s="7"/>
      <c r="H327" s="16"/>
      <c r="I327" s="5">
        <f t="shared" si="22"/>
        <v>-2.0000000000003348E-4</v>
      </c>
      <c r="J327" s="9">
        <f t="shared" si="23"/>
        <v>-6.5423617926085864E-4</v>
      </c>
      <c r="K327" s="12"/>
      <c r="L327" s="5"/>
      <c r="M327" s="11"/>
      <c r="N327" s="20"/>
    </row>
    <row r="328" spans="1:14" ht="46.8">
      <c r="A328" s="17" t="s">
        <v>622</v>
      </c>
      <c r="B328" s="21" t="s">
        <v>623</v>
      </c>
      <c r="C328" s="12"/>
      <c r="D328" s="10">
        <v>1E-3</v>
      </c>
      <c r="E328" s="10">
        <v>1.6168544000002101E-3</v>
      </c>
      <c r="F328" s="7">
        <f t="shared" si="25"/>
        <v>1.6168544000002101E-3</v>
      </c>
      <c r="G328" s="7"/>
      <c r="H328" s="16"/>
      <c r="I328" s="5">
        <f t="shared" si="22"/>
        <v>6.1685440000021005E-4</v>
      </c>
      <c r="J328" s="9">
        <f t="shared" si="23"/>
        <v>0.61685440000021008</v>
      </c>
      <c r="K328" s="36"/>
      <c r="L328" s="5">
        <f>I328</f>
        <v>6.1685440000021005E-4</v>
      </c>
      <c r="M328" s="11"/>
      <c r="N328" s="20"/>
    </row>
    <row r="329" spans="1:14" ht="46.8">
      <c r="A329" s="17" t="s">
        <v>624</v>
      </c>
      <c r="B329" s="21" t="s">
        <v>625</v>
      </c>
      <c r="C329" s="12"/>
      <c r="D329" s="10">
        <v>1E-3</v>
      </c>
      <c r="E329" s="10">
        <v>1E-3</v>
      </c>
      <c r="F329" s="7">
        <f t="shared" si="25"/>
        <v>1E-3</v>
      </c>
      <c r="G329" s="7"/>
      <c r="H329" s="16"/>
      <c r="I329" s="5">
        <f t="shared" si="22"/>
        <v>0</v>
      </c>
      <c r="J329" s="9">
        <f t="shared" si="23"/>
        <v>0</v>
      </c>
      <c r="K329" s="36"/>
      <c r="L329" s="5"/>
      <c r="M329" s="11"/>
      <c r="N329" s="20"/>
    </row>
    <row r="330" spans="1:14" ht="46.8">
      <c r="A330" s="17" t="s">
        <v>626</v>
      </c>
      <c r="B330" s="21" t="s">
        <v>627</v>
      </c>
      <c r="C330" s="12"/>
      <c r="D330" s="10">
        <v>1E-3</v>
      </c>
      <c r="E330" s="10">
        <v>1E-3</v>
      </c>
      <c r="F330" s="7">
        <f t="shared" si="25"/>
        <v>1E-3</v>
      </c>
      <c r="G330" s="7"/>
      <c r="H330" s="16"/>
      <c r="I330" s="5">
        <f t="shared" si="22"/>
        <v>0</v>
      </c>
      <c r="J330" s="9">
        <f t="shared" si="23"/>
        <v>0</v>
      </c>
      <c r="K330" s="36"/>
      <c r="L330" s="10"/>
      <c r="M330" s="11"/>
      <c r="N330" s="20"/>
    </row>
    <row r="331" spans="1:14" ht="46.8">
      <c r="A331" s="17" t="s">
        <v>628</v>
      </c>
      <c r="B331" s="21" t="s">
        <v>629</v>
      </c>
      <c r="C331" s="12"/>
      <c r="D331" s="10">
        <v>1E-3</v>
      </c>
      <c r="E331" s="10">
        <v>1E-3</v>
      </c>
      <c r="F331" s="7">
        <f t="shared" si="25"/>
        <v>1E-3</v>
      </c>
      <c r="G331" s="7"/>
      <c r="H331" s="16"/>
      <c r="I331" s="5">
        <f t="shared" si="22"/>
        <v>0</v>
      </c>
      <c r="J331" s="9">
        <f t="shared" si="23"/>
        <v>0</v>
      </c>
      <c r="K331" s="36"/>
      <c r="L331" s="10"/>
      <c r="M331" s="11"/>
      <c r="N331" s="20"/>
    </row>
    <row r="332" spans="1:14" ht="31.2">
      <c r="A332" s="17" t="s">
        <v>630</v>
      </c>
      <c r="B332" s="21" t="s">
        <v>631</v>
      </c>
      <c r="C332" s="12"/>
      <c r="D332" s="10">
        <v>5.8000000000000003E-2</v>
      </c>
      <c r="E332" s="10">
        <v>0.12081664100000021</v>
      </c>
      <c r="F332" s="7">
        <f t="shared" si="25"/>
        <v>0.12081664100000021</v>
      </c>
      <c r="G332" s="7">
        <v>0.75800000000000001</v>
      </c>
      <c r="H332" s="16"/>
      <c r="I332" s="5">
        <f t="shared" ref="I332:I395" si="28">E332-D332</f>
        <v>6.2816641000000201E-2</v>
      </c>
      <c r="J332" s="9">
        <f t="shared" ref="J332:J395" si="29">E332/D332-100%</f>
        <v>1.0830455344827623</v>
      </c>
      <c r="K332" s="12"/>
      <c r="L332" s="10">
        <f>I332</f>
        <v>6.2816641000000201E-2</v>
      </c>
      <c r="M332" s="11"/>
      <c r="N332" s="20"/>
    </row>
    <row r="333" spans="1:14" ht="46.8">
      <c r="A333" s="17" t="s">
        <v>632</v>
      </c>
      <c r="B333" s="21" t="s">
        <v>633</v>
      </c>
      <c r="C333" s="12"/>
      <c r="D333" s="10">
        <v>0.108</v>
      </c>
      <c r="E333" s="10">
        <v>0.10780000000000001</v>
      </c>
      <c r="F333" s="7">
        <f t="shared" si="25"/>
        <v>0.10780000000000001</v>
      </c>
      <c r="G333" s="7"/>
      <c r="H333" s="16"/>
      <c r="I333" s="5">
        <f t="shared" si="28"/>
        <v>-1.9999999999999185E-4</v>
      </c>
      <c r="J333" s="9">
        <f t="shared" si="29"/>
        <v>-1.8518518518517713E-3</v>
      </c>
      <c r="K333" s="12"/>
      <c r="L333" s="10"/>
      <c r="M333" s="11"/>
      <c r="N333" s="20"/>
    </row>
    <row r="334" spans="1:14" ht="46.8">
      <c r="A334" s="17" t="s">
        <v>634</v>
      </c>
      <c r="B334" s="21" t="s">
        <v>635</v>
      </c>
      <c r="C334" s="12"/>
      <c r="D334" s="10">
        <v>0.13</v>
      </c>
      <c r="E334" s="10">
        <v>0.1303002134</v>
      </c>
      <c r="F334" s="7">
        <f t="shared" si="25"/>
        <v>0.1303002134</v>
      </c>
      <c r="G334" s="7"/>
      <c r="H334" s="16"/>
      <c r="I334" s="5">
        <f t="shared" si="28"/>
        <v>3.0021339999999896E-4</v>
      </c>
      <c r="J334" s="9">
        <f t="shared" si="29"/>
        <v>2.3093338461537272E-3</v>
      </c>
      <c r="K334" s="12"/>
      <c r="L334" s="10"/>
      <c r="M334" s="11"/>
      <c r="N334" s="20"/>
    </row>
    <row r="335" spans="1:14" ht="78">
      <c r="A335" s="17" t="s">
        <v>636</v>
      </c>
      <c r="B335" s="21" t="s">
        <v>637</v>
      </c>
      <c r="C335" s="12"/>
      <c r="D335" s="10">
        <v>2E-3</v>
      </c>
      <c r="E335" s="10">
        <v>1.9E-3</v>
      </c>
      <c r="F335" s="7">
        <f t="shared" si="25"/>
        <v>1.9E-3</v>
      </c>
      <c r="G335" s="7">
        <v>0.51100000000000001</v>
      </c>
      <c r="H335" s="16"/>
      <c r="I335" s="5">
        <f t="shared" si="28"/>
        <v>-1.0000000000000005E-4</v>
      </c>
      <c r="J335" s="9">
        <f t="shared" si="29"/>
        <v>-5.0000000000000044E-2</v>
      </c>
      <c r="K335" s="36"/>
      <c r="L335" s="10">
        <f>I335</f>
        <v>-1.0000000000000005E-4</v>
      </c>
      <c r="M335" s="11"/>
      <c r="N335" s="20"/>
    </row>
    <row r="336" spans="1:14" ht="46.8">
      <c r="A336" s="17" t="s">
        <v>638</v>
      </c>
      <c r="B336" s="21" t="s">
        <v>639</v>
      </c>
      <c r="C336" s="12"/>
      <c r="D336" s="10">
        <v>3.4800000000000005E-2</v>
      </c>
      <c r="E336" s="10">
        <v>0.4476</v>
      </c>
      <c r="F336" s="7">
        <f t="shared" si="25"/>
        <v>0.4476</v>
      </c>
      <c r="G336" s="10">
        <v>1.0645</v>
      </c>
      <c r="H336" s="16"/>
      <c r="I336" s="5">
        <f t="shared" si="28"/>
        <v>0.4128</v>
      </c>
      <c r="J336" s="9">
        <f t="shared" si="29"/>
        <v>11.86206896551724</v>
      </c>
      <c r="K336" s="12"/>
      <c r="L336" s="10">
        <f>I336</f>
        <v>0.4128</v>
      </c>
      <c r="M336" s="11"/>
      <c r="N336" s="20"/>
    </row>
    <row r="337" spans="1:14" ht="46.8">
      <c r="A337" s="17" t="s">
        <v>640</v>
      </c>
      <c r="B337" s="21" t="s">
        <v>641</v>
      </c>
      <c r="C337" s="12"/>
      <c r="D337" s="10">
        <v>2.3600000000000003E-2</v>
      </c>
      <c r="E337" s="10">
        <v>2.28576232E-2</v>
      </c>
      <c r="F337" s="7">
        <f t="shared" si="25"/>
        <v>2.28576232E-2</v>
      </c>
      <c r="G337" s="10">
        <v>2.7530999999999999</v>
      </c>
      <c r="H337" s="16"/>
      <c r="I337" s="5">
        <f t="shared" si="28"/>
        <v>-7.423768000000032E-4</v>
      </c>
      <c r="J337" s="9">
        <f t="shared" si="29"/>
        <v>-3.1456644067796691E-2</v>
      </c>
      <c r="K337" s="12"/>
      <c r="L337" s="10">
        <f>I337</f>
        <v>-7.423768000000032E-4</v>
      </c>
      <c r="M337" s="11"/>
      <c r="N337" s="20"/>
    </row>
    <row r="338" spans="1:14" ht="31.2">
      <c r="A338" s="17" t="s">
        <v>642</v>
      </c>
      <c r="B338" s="21" t="s">
        <v>643</v>
      </c>
      <c r="C338" s="12"/>
      <c r="D338" s="10">
        <v>3.6600000000000001E-2</v>
      </c>
      <c r="E338" s="10">
        <v>3.0348971799999999E-2</v>
      </c>
      <c r="F338" s="7">
        <f t="shared" si="25"/>
        <v>3.0348971799999999E-2</v>
      </c>
      <c r="G338" s="10">
        <v>2.09</v>
      </c>
      <c r="H338" s="16"/>
      <c r="I338" s="5">
        <f t="shared" si="28"/>
        <v>-6.2510282000000014E-3</v>
      </c>
      <c r="J338" s="9">
        <f t="shared" si="29"/>
        <v>-0.17079312021857929</v>
      </c>
      <c r="K338" s="5">
        <v>-6.2510282000000014E-3</v>
      </c>
      <c r="L338" s="10"/>
      <c r="M338" s="11"/>
      <c r="N338" s="20"/>
    </row>
    <row r="339" spans="1:14" ht="31.2">
      <c r="A339" s="17" t="s">
        <v>644</v>
      </c>
      <c r="B339" s="21" t="s">
        <v>645</v>
      </c>
      <c r="C339" s="12"/>
      <c r="D339" s="10">
        <v>1.2999999999999999E-2</v>
      </c>
      <c r="E339" s="10">
        <v>1.6299999999999999E-2</v>
      </c>
      <c r="F339" s="7">
        <f t="shared" si="25"/>
        <v>1.6299999999999999E-2</v>
      </c>
      <c r="G339" s="10">
        <v>0.65190000000000003</v>
      </c>
      <c r="H339" s="16"/>
      <c r="I339" s="5">
        <f t="shared" si="28"/>
        <v>3.2999999999999991E-3</v>
      </c>
      <c r="J339" s="9">
        <f t="shared" si="29"/>
        <v>0.25384615384615383</v>
      </c>
      <c r="K339" s="5">
        <v>3.2999999999999991E-3</v>
      </c>
      <c r="L339" s="10"/>
      <c r="M339" s="11"/>
      <c r="N339" s="20"/>
    </row>
    <row r="340" spans="1:14" ht="31.2">
      <c r="A340" s="17" t="s">
        <v>646</v>
      </c>
      <c r="B340" s="21" t="s">
        <v>647</v>
      </c>
      <c r="C340" s="12"/>
      <c r="D340" s="10">
        <v>4.8619233199999994E-2</v>
      </c>
      <c r="E340" s="10">
        <v>5.3056039200000002E-2</v>
      </c>
      <c r="F340" s="7">
        <f t="shared" si="25"/>
        <v>5.3056039200000002E-2</v>
      </c>
      <c r="G340" s="7"/>
      <c r="H340" s="16"/>
      <c r="I340" s="5">
        <f t="shared" si="28"/>
        <v>4.4368060000000084E-3</v>
      </c>
      <c r="J340" s="9">
        <f t="shared" si="29"/>
        <v>9.1256190358839584E-2</v>
      </c>
      <c r="K340" s="5">
        <v>4.4368060000000084E-3</v>
      </c>
      <c r="L340" s="10"/>
      <c r="M340" s="11"/>
      <c r="N340" s="20"/>
    </row>
    <row r="341" spans="1:14" ht="31.2">
      <c r="A341" s="17" t="s">
        <v>648</v>
      </c>
      <c r="B341" s="21" t="s">
        <v>649</v>
      </c>
      <c r="C341" s="12"/>
      <c r="D341" s="10">
        <v>2.7000000000000001E-3</v>
      </c>
      <c r="E341" s="10">
        <v>1.9599999999999999E-2</v>
      </c>
      <c r="F341" s="7">
        <f t="shared" si="25"/>
        <v>1.9599999999999999E-2</v>
      </c>
      <c r="G341" s="7"/>
      <c r="H341" s="16"/>
      <c r="I341" s="5">
        <f t="shared" si="28"/>
        <v>1.6899999999999998E-2</v>
      </c>
      <c r="J341" s="9">
        <f t="shared" si="29"/>
        <v>6.2592592592592586</v>
      </c>
      <c r="K341" s="5">
        <v>1.6899999999999998E-2</v>
      </c>
      <c r="L341" s="10"/>
      <c r="M341" s="11"/>
      <c r="N341" s="20"/>
    </row>
    <row r="342" spans="1:14" ht="46.8">
      <c r="A342" s="17" t="s">
        <v>650</v>
      </c>
      <c r="B342" s="21" t="s">
        <v>651</v>
      </c>
      <c r="C342" s="12"/>
      <c r="D342" s="10">
        <v>9.7000309999999978E-3</v>
      </c>
      <c r="E342" s="10">
        <v>6.8999999999999999E-3</v>
      </c>
      <c r="F342" s="7">
        <f t="shared" si="25"/>
        <v>6.8999999999999999E-3</v>
      </c>
      <c r="G342" s="7">
        <v>0.39860000000000001</v>
      </c>
      <c r="H342" s="16"/>
      <c r="I342" s="5">
        <f t="shared" si="28"/>
        <v>-2.800030999999998E-3</v>
      </c>
      <c r="J342" s="9">
        <f t="shared" si="29"/>
        <v>-0.28866206716246567</v>
      </c>
      <c r="K342" s="5">
        <v>-2.800030999999998E-3</v>
      </c>
      <c r="L342" s="10"/>
      <c r="M342" s="11"/>
      <c r="N342" s="20"/>
    </row>
    <row r="343" spans="1:14" ht="46.8">
      <c r="A343" s="17" t="s">
        <v>652</v>
      </c>
      <c r="B343" s="21" t="s">
        <v>653</v>
      </c>
      <c r="C343" s="12"/>
      <c r="D343" s="10">
        <v>1.14300346E-2</v>
      </c>
      <c r="E343" s="10">
        <v>1.01E-2</v>
      </c>
      <c r="F343" s="7">
        <f t="shared" si="25"/>
        <v>1.01E-2</v>
      </c>
      <c r="G343" s="7"/>
      <c r="H343" s="16"/>
      <c r="I343" s="5">
        <f t="shared" si="28"/>
        <v>-1.3300346000000001E-3</v>
      </c>
      <c r="J343" s="9">
        <f t="shared" si="29"/>
        <v>-0.116363129819397</v>
      </c>
      <c r="K343" s="5">
        <v>-1.3300346000000001E-3</v>
      </c>
      <c r="L343" s="10"/>
      <c r="M343" s="11"/>
      <c r="N343" s="20"/>
    </row>
    <row r="344" spans="1:14" ht="31.2">
      <c r="A344" s="17" t="s">
        <v>654</v>
      </c>
      <c r="B344" s="21" t="s">
        <v>655</v>
      </c>
      <c r="C344" s="12"/>
      <c r="D344" s="10">
        <v>1.1591060199999999E-2</v>
      </c>
      <c r="E344" s="10">
        <v>1.1210000000000001E-2</v>
      </c>
      <c r="F344" s="7">
        <f t="shared" si="25"/>
        <v>1.1210000000000001E-2</v>
      </c>
      <c r="G344" s="7"/>
      <c r="H344" s="16"/>
      <c r="I344" s="5">
        <f t="shared" si="28"/>
        <v>-3.8106019999999824E-4</v>
      </c>
      <c r="J344" s="9">
        <f t="shared" si="29"/>
        <v>-3.2875353369314575E-2</v>
      </c>
      <c r="K344" s="5">
        <v>-3.8106019999999824E-4</v>
      </c>
      <c r="L344" s="10"/>
      <c r="M344" s="11"/>
      <c r="N344" s="20"/>
    </row>
    <row r="345" spans="1:14" ht="31.2">
      <c r="A345" s="17" t="s">
        <v>656</v>
      </c>
      <c r="B345" s="21" t="s">
        <v>657</v>
      </c>
      <c r="C345" s="12"/>
      <c r="D345" s="10">
        <v>1.0999999999999999E-2</v>
      </c>
      <c r="E345" s="10">
        <v>8.0000000000000002E-3</v>
      </c>
      <c r="F345" s="7">
        <f t="shared" si="25"/>
        <v>8.0000000000000002E-3</v>
      </c>
      <c r="G345" s="7"/>
      <c r="H345" s="16"/>
      <c r="I345" s="5">
        <f t="shared" si="28"/>
        <v>-2.9999999999999992E-3</v>
      </c>
      <c r="J345" s="9">
        <f t="shared" si="29"/>
        <v>-0.27272727272727271</v>
      </c>
      <c r="K345" s="5">
        <v>-2.9999999999999992E-3</v>
      </c>
      <c r="L345" s="10"/>
      <c r="M345" s="11"/>
      <c r="N345" s="20"/>
    </row>
    <row r="346" spans="1:14" ht="31.2">
      <c r="A346" s="17" t="s">
        <v>658</v>
      </c>
      <c r="B346" s="21" t="s">
        <v>659</v>
      </c>
      <c r="C346" s="12"/>
      <c r="D346" s="10">
        <v>1.6299999999999999E-2</v>
      </c>
      <c r="E346" s="10">
        <v>1.49E-2</v>
      </c>
      <c r="F346" s="7">
        <f t="shared" si="25"/>
        <v>1.49E-2</v>
      </c>
      <c r="G346" s="7"/>
      <c r="H346" s="16"/>
      <c r="I346" s="5">
        <f t="shared" si="28"/>
        <v>-1.3999999999999985E-3</v>
      </c>
      <c r="J346" s="9">
        <f t="shared" si="29"/>
        <v>-8.5889570552147187E-2</v>
      </c>
      <c r="K346" s="5">
        <v>-1.3999999999999985E-3</v>
      </c>
      <c r="L346" s="10"/>
      <c r="M346" s="11"/>
      <c r="N346" s="20"/>
    </row>
    <row r="347" spans="1:14" ht="31.2">
      <c r="A347" s="17" t="s">
        <v>660</v>
      </c>
      <c r="B347" s="21" t="s">
        <v>661</v>
      </c>
      <c r="C347" s="12"/>
      <c r="D347" s="10">
        <v>5.7999999999999996E-3</v>
      </c>
      <c r="E347" s="10">
        <v>3.8E-3</v>
      </c>
      <c r="F347" s="7">
        <f t="shared" si="25"/>
        <v>3.8E-3</v>
      </c>
      <c r="G347" s="7">
        <v>0.24790000000000001</v>
      </c>
      <c r="H347" s="16"/>
      <c r="I347" s="5">
        <f t="shared" si="28"/>
        <v>-1.9999999999999996E-3</v>
      </c>
      <c r="J347" s="9">
        <f t="shared" si="29"/>
        <v>-0.34482758620689646</v>
      </c>
      <c r="K347" s="5">
        <v>-1.9999999999999996E-3</v>
      </c>
      <c r="L347" s="10"/>
      <c r="M347" s="11"/>
      <c r="N347" s="20"/>
    </row>
    <row r="348" spans="1:14" ht="46.8">
      <c r="A348" s="17" t="s">
        <v>662</v>
      </c>
      <c r="B348" s="21" t="s">
        <v>663</v>
      </c>
      <c r="C348" s="12"/>
      <c r="D348" s="10">
        <v>8.8999999999999999E-3</v>
      </c>
      <c r="E348" s="10">
        <v>7.6E-3</v>
      </c>
      <c r="F348" s="7">
        <f t="shared" ref="F348:F380" si="30">E348</f>
        <v>7.6E-3</v>
      </c>
      <c r="G348" s="7">
        <v>0.20399999999999999</v>
      </c>
      <c r="H348" s="16"/>
      <c r="I348" s="5">
        <f t="shared" si="28"/>
        <v>-1.2999999999999999E-3</v>
      </c>
      <c r="J348" s="9">
        <f t="shared" si="29"/>
        <v>-0.1460674157303371</v>
      </c>
      <c r="K348" s="5">
        <v>-1.2999999999999999E-3</v>
      </c>
      <c r="L348" s="10"/>
      <c r="M348" s="11"/>
      <c r="N348" s="20"/>
    </row>
    <row r="349" spans="1:14" ht="46.8">
      <c r="A349" s="17" t="s">
        <v>664</v>
      </c>
      <c r="B349" s="21" t="s">
        <v>665</v>
      </c>
      <c r="C349" s="12"/>
      <c r="D349" s="10">
        <v>4.1599999999999998E-2</v>
      </c>
      <c r="E349" s="10">
        <v>4.0300000000000002E-2</v>
      </c>
      <c r="F349" s="7">
        <f t="shared" si="30"/>
        <v>4.0300000000000002E-2</v>
      </c>
      <c r="G349" s="7">
        <v>0.2319</v>
      </c>
      <c r="H349" s="16"/>
      <c r="I349" s="5">
        <f t="shared" si="28"/>
        <v>-1.2999999999999956E-3</v>
      </c>
      <c r="J349" s="9">
        <f t="shared" si="29"/>
        <v>-3.1249999999999889E-2</v>
      </c>
      <c r="K349" s="5">
        <v>-1.2999999999999956E-3</v>
      </c>
      <c r="L349" s="10"/>
      <c r="M349" s="11"/>
      <c r="N349" s="20"/>
    </row>
    <row r="350" spans="1:14" ht="46.8">
      <c r="A350" s="17" t="s">
        <v>666</v>
      </c>
      <c r="B350" s="21" t="s">
        <v>667</v>
      </c>
      <c r="C350" s="12"/>
      <c r="D350" s="10">
        <v>1E-3</v>
      </c>
      <c r="E350" s="10">
        <v>2.9200213400000001E-2</v>
      </c>
      <c r="F350" s="7">
        <f t="shared" si="30"/>
        <v>2.9200213400000001E-2</v>
      </c>
      <c r="G350" s="7"/>
      <c r="H350" s="16"/>
      <c r="I350" s="5">
        <f t="shared" si="28"/>
        <v>2.82002134E-2</v>
      </c>
      <c r="J350" s="9">
        <f t="shared" si="29"/>
        <v>28.200213399999999</v>
      </c>
      <c r="K350" s="5">
        <v>2.82002134E-2</v>
      </c>
      <c r="L350" s="10"/>
      <c r="M350" s="11"/>
      <c r="N350" s="20"/>
    </row>
    <row r="351" spans="1:14" ht="46.8">
      <c r="A351" s="17" t="s">
        <v>668</v>
      </c>
      <c r="B351" s="21" t="s">
        <v>669</v>
      </c>
      <c r="C351" s="12"/>
      <c r="D351" s="10">
        <v>1E-3</v>
      </c>
      <c r="E351" s="10">
        <v>6.4100213399999995E-2</v>
      </c>
      <c r="F351" s="7">
        <f t="shared" si="30"/>
        <v>6.4100213399999995E-2</v>
      </c>
      <c r="G351" s="7"/>
      <c r="H351" s="16"/>
      <c r="I351" s="5">
        <f t="shared" si="28"/>
        <v>6.3100213399999994E-2</v>
      </c>
      <c r="J351" s="9">
        <f t="shared" si="29"/>
        <v>63.100213399999987</v>
      </c>
      <c r="K351" s="5">
        <v>6.3100213399999994E-2</v>
      </c>
      <c r="L351" s="10"/>
      <c r="M351" s="11"/>
      <c r="N351" s="20"/>
    </row>
    <row r="352" spans="1:14" ht="46.8">
      <c r="A352" s="17" t="s">
        <v>670</v>
      </c>
      <c r="B352" s="21" t="s">
        <v>671</v>
      </c>
      <c r="C352" s="12"/>
      <c r="D352" s="10">
        <v>1E-3</v>
      </c>
      <c r="E352" s="10">
        <v>1.2002134E-3</v>
      </c>
      <c r="F352" s="7">
        <f t="shared" si="30"/>
        <v>1.2002134E-3</v>
      </c>
      <c r="G352" s="7"/>
      <c r="H352" s="16"/>
      <c r="I352" s="5">
        <f t="shared" si="28"/>
        <v>2.002134E-4</v>
      </c>
      <c r="J352" s="9">
        <f t="shared" si="29"/>
        <v>0.20021339999999999</v>
      </c>
      <c r="K352" s="5">
        <v>2.002134E-4</v>
      </c>
      <c r="L352" s="10"/>
      <c r="M352" s="11"/>
      <c r="N352" s="20"/>
    </row>
    <row r="353" spans="1:14" ht="46.8">
      <c r="A353" s="17" t="s">
        <v>672</v>
      </c>
      <c r="B353" s="21" t="s">
        <v>673</v>
      </c>
      <c r="C353" s="12"/>
      <c r="D353" s="10">
        <v>1E-3</v>
      </c>
      <c r="E353" s="10">
        <v>1.2002134E-3</v>
      </c>
      <c r="F353" s="7">
        <f t="shared" si="30"/>
        <v>1.2002134E-3</v>
      </c>
      <c r="G353" s="7"/>
      <c r="H353" s="16"/>
      <c r="I353" s="5">
        <f t="shared" si="28"/>
        <v>2.002134E-4</v>
      </c>
      <c r="J353" s="9">
        <f t="shared" si="29"/>
        <v>0.20021339999999999</v>
      </c>
      <c r="K353" s="5">
        <v>2.002134E-4</v>
      </c>
      <c r="L353" s="10"/>
      <c r="M353" s="11"/>
      <c r="N353" s="20"/>
    </row>
    <row r="354" spans="1:14" ht="46.8">
      <c r="A354" s="17" t="s">
        <v>674</v>
      </c>
      <c r="B354" s="21" t="s">
        <v>675</v>
      </c>
      <c r="C354" s="12"/>
      <c r="D354" s="10">
        <v>1E-3</v>
      </c>
      <c r="E354" s="10">
        <v>1.2002134E-3</v>
      </c>
      <c r="F354" s="7">
        <f t="shared" si="30"/>
        <v>1.2002134E-3</v>
      </c>
      <c r="G354" s="7"/>
      <c r="H354" s="16"/>
      <c r="I354" s="5">
        <f t="shared" si="28"/>
        <v>2.002134E-4</v>
      </c>
      <c r="J354" s="9">
        <f t="shared" si="29"/>
        <v>0.20021339999999999</v>
      </c>
      <c r="K354" s="5">
        <v>2.002134E-4</v>
      </c>
      <c r="L354" s="10"/>
      <c r="M354" s="11"/>
      <c r="N354" s="20"/>
    </row>
    <row r="355" spans="1:14" ht="46.8">
      <c r="A355" s="17" t="s">
        <v>676</v>
      </c>
      <c r="B355" s="21" t="s">
        <v>677</v>
      </c>
      <c r="C355" s="12"/>
      <c r="D355" s="10">
        <v>1E-3</v>
      </c>
      <c r="E355" s="10">
        <v>1.2002134E-3</v>
      </c>
      <c r="F355" s="7">
        <f t="shared" si="30"/>
        <v>1.2002134E-3</v>
      </c>
      <c r="G355" s="7"/>
      <c r="H355" s="16"/>
      <c r="I355" s="5">
        <f t="shared" si="28"/>
        <v>2.002134E-4</v>
      </c>
      <c r="J355" s="9">
        <f t="shared" si="29"/>
        <v>0.20021339999999999</v>
      </c>
      <c r="K355" s="5">
        <v>2.002134E-4</v>
      </c>
      <c r="L355" s="10"/>
      <c r="M355" s="11"/>
      <c r="N355" s="20"/>
    </row>
    <row r="356" spans="1:14" ht="31.2">
      <c r="A356" s="17" t="s">
        <v>678</v>
      </c>
      <c r="B356" s="21" t="s">
        <v>679</v>
      </c>
      <c r="C356" s="12"/>
      <c r="D356" s="10">
        <v>0.10970000000000001</v>
      </c>
      <c r="E356" s="10">
        <v>0.162232975</v>
      </c>
      <c r="F356" s="7">
        <f t="shared" si="30"/>
        <v>0.162232975</v>
      </c>
      <c r="G356" s="7"/>
      <c r="H356" s="16"/>
      <c r="I356" s="5">
        <f t="shared" si="28"/>
        <v>5.2532974999999996E-2</v>
      </c>
      <c r="J356" s="9">
        <f t="shared" si="29"/>
        <v>0.47887853236098454</v>
      </c>
      <c r="K356" s="5">
        <v>5.2532974999999996E-2</v>
      </c>
      <c r="L356" s="10"/>
      <c r="M356" s="11"/>
      <c r="N356" s="20"/>
    </row>
    <row r="357" spans="1:14" ht="46.8">
      <c r="A357" s="17" t="s">
        <v>680</v>
      </c>
      <c r="B357" s="21" t="s">
        <v>681</v>
      </c>
      <c r="C357" s="12"/>
      <c r="D357" s="10">
        <v>1E-3</v>
      </c>
      <c r="E357" s="10">
        <v>1.2002134E-3</v>
      </c>
      <c r="F357" s="7">
        <f t="shared" si="30"/>
        <v>1.2002134E-3</v>
      </c>
      <c r="G357" s="7"/>
      <c r="H357" s="16"/>
      <c r="I357" s="5">
        <f t="shared" si="28"/>
        <v>2.002134E-4</v>
      </c>
      <c r="J357" s="9">
        <f t="shared" si="29"/>
        <v>0.20021339999999999</v>
      </c>
      <c r="K357" s="12"/>
      <c r="L357" s="10">
        <f t="shared" ref="L357:L380" si="31">I357</f>
        <v>2.002134E-4</v>
      </c>
      <c r="M357" s="11"/>
      <c r="N357" s="20"/>
    </row>
    <row r="358" spans="1:14" ht="46.8">
      <c r="A358" s="17" t="s">
        <v>682</v>
      </c>
      <c r="B358" s="21" t="s">
        <v>683</v>
      </c>
      <c r="C358" s="12"/>
      <c r="D358" s="10">
        <v>1E-3</v>
      </c>
      <c r="E358" s="10">
        <v>1.2002134E-3</v>
      </c>
      <c r="F358" s="7">
        <f t="shared" si="30"/>
        <v>1.2002134E-3</v>
      </c>
      <c r="G358" s="7"/>
      <c r="H358" s="16"/>
      <c r="I358" s="5">
        <f t="shared" si="28"/>
        <v>2.002134E-4</v>
      </c>
      <c r="J358" s="9">
        <f t="shared" si="29"/>
        <v>0.20021339999999999</v>
      </c>
      <c r="K358" s="12"/>
      <c r="L358" s="10">
        <f t="shared" si="31"/>
        <v>2.002134E-4</v>
      </c>
      <c r="M358" s="11"/>
      <c r="N358" s="20"/>
    </row>
    <row r="359" spans="1:14" ht="46.8">
      <c r="A359" s="17" t="s">
        <v>684</v>
      </c>
      <c r="B359" s="21" t="s">
        <v>685</v>
      </c>
      <c r="C359" s="12"/>
      <c r="D359" s="10">
        <v>1E-3</v>
      </c>
      <c r="E359" s="10">
        <v>1.2002134E-3</v>
      </c>
      <c r="F359" s="7">
        <f t="shared" si="30"/>
        <v>1.2002134E-3</v>
      </c>
      <c r="G359" s="7"/>
      <c r="H359" s="16"/>
      <c r="I359" s="5">
        <f t="shared" si="28"/>
        <v>2.002134E-4</v>
      </c>
      <c r="J359" s="9">
        <f t="shared" si="29"/>
        <v>0.20021339999999999</v>
      </c>
      <c r="K359" s="12"/>
      <c r="L359" s="10">
        <f t="shared" si="31"/>
        <v>2.002134E-4</v>
      </c>
      <c r="M359" s="11"/>
      <c r="N359" s="20"/>
    </row>
    <row r="360" spans="1:14" ht="31.2">
      <c r="A360" s="17" t="s">
        <v>686</v>
      </c>
      <c r="B360" s="21" t="s">
        <v>687</v>
      </c>
      <c r="C360" s="12"/>
      <c r="D360" s="10">
        <v>0.12790000000000001</v>
      </c>
      <c r="E360" s="10">
        <v>0.18805700800000003</v>
      </c>
      <c r="F360" s="7">
        <f t="shared" si="30"/>
        <v>0.18805700800000003</v>
      </c>
      <c r="G360" s="7">
        <v>2.0373999999999999</v>
      </c>
      <c r="H360" s="16"/>
      <c r="I360" s="5">
        <f t="shared" si="28"/>
        <v>6.0157008000000012E-2</v>
      </c>
      <c r="J360" s="9">
        <f t="shared" si="29"/>
        <v>0.47034408131352623</v>
      </c>
      <c r="K360" s="12"/>
      <c r="L360" s="10">
        <f t="shared" si="31"/>
        <v>6.0157008000000012E-2</v>
      </c>
      <c r="M360" s="11"/>
      <c r="N360" s="20"/>
    </row>
    <row r="361" spans="1:14" ht="31.2">
      <c r="A361" s="17" t="s">
        <v>688</v>
      </c>
      <c r="B361" s="21" t="s">
        <v>689</v>
      </c>
      <c r="C361" s="12"/>
      <c r="D361" s="10">
        <v>3.6000000000000004E-2</v>
      </c>
      <c r="E361" s="10">
        <v>5.5474807600000002E-2</v>
      </c>
      <c r="F361" s="7">
        <f t="shared" si="30"/>
        <v>5.5474807600000002E-2</v>
      </c>
      <c r="G361" s="7">
        <v>0.56950000000000001</v>
      </c>
      <c r="H361" s="16"/>
      <c r="I361" s="5">
        <f t="shared" si="28"/>
        <v>1.9474807599999998E-2</v>
      </c>
      <c r="J361" s="9">
        <f t="shared" si="29"/>
        <v>0.54096687777777763</v>
      </c>
      <c r="K361" s="12"/>
      <c r="L361" s="10">
        <f t="shared" si="31"/>
        <v>1.9474807599999998E-2</v>
      </c>
      <c r="M361" s="11"/>
      <c r="N361" s="20"/>
    </row>
    <row r="362" spans="1:14" ht="46.8">
      <c r="A362" s="17" t="s">
        <v>690</v>
      </c>
      <c r="B362" s="21" t="s">
        <v>691</v>
      </c>
      <c r="C362" s="12"/>
      <c r="D362" s="10">
        <v>1E-3</v>
      </c>
      <c r="E362" s="10">
        <v>1.2002134E-3</v>
      </c>
      <c r="F362" s="7">
        <f t="shared" si="30"/>
        <v>1.2002134E-3</v>
      </c>
      <c r="G362" s="7"/>
      <c r="H362" s="16"/>
      <c r="I362" s="5">
        <f t="shared" si="28"/>
        <v>2.002134E-4</v>
      </c>
      <c r="J362" s="9">
        <f t="shared" si="29"/>
        <v>0.20021339999999999</v>
      </c>
      <c r="K362" s="12"/>
      <c r="L362" s="10">
        <f t="shared" si="31"/>
        <v>2.002134E-4</v>
      </c>
      <c r="M362" s="11"/>
      <c r="N362" s="20"/>
    </row>
    <row r="363" spans="1:14" ht="46.8">
      <c r="A363" s="17" t="s">
        <v>692</v>
      </c>
      <c r="B363" s="21" t="s">
        <v>693</v>
      </c>
      <c r="C363" s="12"/>
      <c r="D363" s="10">
        <v>1E-3</v>
      </c>
      <c r="E363" s="10">
        <v>1.2002134E-3</v>
      </c>
      <c r="F363" s="7">
        <f t="shared" si="30"/>
        <v>1.2002134E-3</v>
      </c>
      <c r="G363" s="7"/>
      <c r="H363" s="16"/>
      <c r="I363" s="5">
        <f t="shared" si="28"/>
        <v>2.002134E-4</v>
      </c>
      <c r="J363" s="9">
        <f t="shared" si="29"/>
        <v>0.20021339999999999</v>
      </c>
      <c r="K363" s="12"/>
      <c r="L363" s="10">
        <f t="shared" si="31"/>
        <v>2.002134E-4</v>
      </c>
      <c r="M363" s="11"/>
      <c r="N363" s="20"/>
    </row>
    <row r="364" spans="1:14" ht="46.8">
      <c r="A364" s="17" t="s">
        <v>694</v>
      </c>
      <c r="B364" s="21" t="s">
        <v>695</v>
      </c>
      <c r="C364" s="12"/>
      <c r="D364" s="10">
        <v>1E-3</v>
      </c>
      <c r="E364" s="10">
        <v>1.2002134E-3</v>
      </c>
      <c r="F364" s="7">
        <f t="shared" si="30"/>
        <v>1.2002134E-3</v>
      </c>
      <c r="G364" s="7"/>
      <c r="H364" s="16"/>
      <c r="I364" s="5">
        <f t="shared" si="28"/>
        <v>2.002134E-4</v>
      </c>
      <c r="J364" s="9">
        <f t="shared" si="29"/>
        <v>0.20021339999999999</v>
      </c>
      <c r="K364" s="12"/>
      <c r="L364" s="10">
        <f t="shared" si="31"/>
        <v>2.002134E-4</v>
      </c>
      <c r="M364" s="11"/>
      <c r="N364" s="20"/>
    </row>
    <row r="365" spans="1:14" ht="46.8">
      <c r="A365" s="17" t="s">
        <v>696</v>
      </c>
      <c r="B365" s="21" t="s">
        <v>697</v>
      </c>
      <c r="C365" s="12"/>
      <c r="D365" s="10">
        <v>1E-3</v>
      </c>
      <c r="E365" s="10">
        <v>1.2002134E-3</v>
      </c>
      <c r="F365" s="7">
        <f t="shared" si="30"/>
        <v>1.2002134E-3</v>
      </c>
      <c r="G365" s="7"/>
      <c r="H365" s="16"/>
      <c r="I365" s="5">
        <f t="shared" si="28"/>
        <v>2.002134E-4</v>
      </c>
      <c r="J365" s="9">
        <f t="shared" si="29"/>
        <v>0.20021339999999999</v>
      </c>
      <c r="K365" s="12"/>
      <c r="L365" s="10">
        <f t="shared" si="31"/>
        <v>2.002134E-4</v>
      </c>
      <c r="M365" s="11"/>
      <c r="N365" s="20"/>
    </row>
    <row r="366" spans="1:14" ht="46.8">
      <c r="A366" s="17" t="s">
        <v>698</v>
      </c>
      <c r="B366" s="21" t="s">
        <v>699</v>
      </c>
      <c r="C366" s="12"/>
      <c r="D366" s="10">
        <v>0.13677198899999998</v>
      </c>
      <c r="E366" s="10">
        <v>0.13477198899999998</v>
      </c>
      <c r="F366" s="7">
        <f t="shared" si="30"/>
        <v>0.13477198899999998</v>
      </c>
      <c r="G366" s="7"/>
      <c r="H366" s="16"/>
      <c r="I366" s="5">
        <f t="shared" si="28"/>
        <v>-2.0000000000000018E-3</v>
      </c>
      <c r="J366" s="9">
        <f t="shared" si="29"/>
        <v>-1.46228772033139E-2</v>
      </c>
      <c r="K366" s="12"/>
      <c r="L366" s="10">
        <f t="shared" si="31"/>
        <v>-2.0000000000000018E-3</v>
      </c>
      <c r="M366" s="11"/>
      <c r="N366" s="20"/>
    </row>
    <row r="367" spans="1:14" ht="46.8">
      <c r="A367" s="17" t="s">
        <v>700</v>
      </c>
      <c r="B367" s="21" t="s">
        <v>701</v>
      </c>
      <c r="C367" s="12"/>
      <c r="D367" s="10">
        <v>7.9000000000000001E-2</v>
      </c>
      <c r="E367" s="10">
        <v>0.14145783299999998</v>
      </c>
      <c r="F367" s="7">
        <f t="shared" si="30"/>
        <v>0.14145783299999998</v>
      </c>
      <c r="G367" s="7"/>
      <c r="H367" s="16"/>
      <c r="I367" s="5">
        <f t="shared" si="28"/>
        <v>6.2457832999999977E-2</v>
      </c>
      <c r="J367" s="9">
        <f t="shared" si="29"/>
        <v>0.79060548101265793</v>
      </c>
      <c r="K367" s="12"/>
      <c r="L367" s="10">
        <f t="shared" si="31"/>
        <v>6.2457832999999977E-2</v>
      </c>
      <c r="M367" s="11"/>
      <c r="N367" s="20"/>
    </row>
    <row r="368" spans="1:14" ht="46.8">
      <c r="A368" s="17" t="s">
        <v>702</v>
      </c>
      <c r="B368" s="21" t="s">
        <v>703</v>
      </c>
      <c r="C368" s="12"/>
      <c r="D368" s="10">
        <v>1E-3</v>
      </c>
      <c r="E368" s="10">
        <v>1.2002134E-3</v>
      </c>
      <c r="F368" s="7">
        <f t="shared" si="30"/>
        <v>1.2002134E-3</v>
      </c>
      <c r="G368" s="7"/>
      <c r="H368" s="16"/>
      <c r="I368" s="5">
        <f t="shared" si="28"/>
        <v>2.002134E-4</v>
      </c>
      <c r="J368" s="9">
        <f t="shared" si="29"/>
        <v>0.20021339999999999</v>
      </c>
      <c r="K368" s="12"/>
      <c r="L368" s="10">
        <f t="shared" si="31"/>
        <v>2.002134E-4</v>
      </c>
      <c r="M368" s="11"/>
      <c r="N368" s="20"/>
    </row>
    <row r="369" spans="1:14" ht="31.2">
      <c r="A369" s="17" t="s">
        <v>704</v>
      </c>
      <c r="B369" s="21" t="s">
        <v>705</v>
      </c>
      <c r="C369" s="12"/>
      <c r="D369" s="10">
        <v>7.6999999999999999E-2</v>
      </c>
      <c r="E369" s="10">
        <v>0.110475959</v>
      </c>
      <c r="F369" s="7">
        <f t="shared" si="30"/>
        <v>0.110475959</v>
      </c>
      <c r="G369" s="7">
        <v>0.98819999999999997</v>
      </c>
      <c r="H369" s="16"/>
      <c r="I369" s="5">
        <f t="shared" si="28"/>
        <v>3.3475959E-2</v>
      </c>
      <c r="J369" s="9">
        <f t="shared" si="29"/>
        <v>0.43475271428571438</v>
      </c>
      <c r="K369" s="12"/>
      <c r="L369" s="10">
        <f t="shared" si="31"/>
        <v>3.3475959E-2</v>
      </c>
      <c r="M369" s="11"/>
      <c r="N369" s="20"/>
    </row>
    <row r="370" spans="1:14" ht="46.8">
      <c r="A370" s="17" t="s">
        <v>706</v>
      </c>
      <c r="B370" s="21" t="s">
        <v>707</v>
      </c>
      <c r="C370" s="12"/>
      <c r="D370" s="10">
        <v>7.9000000000000001E-2</v>
      </c>
      <c r="E370" s="10">
        <v>0.1355890578</v>
      </c>
      <c r="F370" s="7">
        <f t="shared" si="30"/>
        <v>0.1355890578</v>
      </c>
      <c r="G370" s="7">
        <v>1.5143</v>
      </c>
      <c r="H370" s="16"/>
      <c r="I370" s="5">
        <f t="shared" si="28"/>
        <v>5.6589057799999995E-2</v>
      </c>
      <c r="J370" s="9">
        <f t="shared" si="29"/>
        <v>0.71631718734177219</v>
      </c>
      <c r="K370" s="12"/>
      <c r="L370" s="10">
        <f t="shared" si="31"/>
        <v>5.6589057799999995E-2</v>
      </c>
      <c r="M370" s="11"/>
      <c r="N370" s="20"/>
    </row>
    <row r="371" spans="1:14" ht="46.8">
      <c r="A371" s="17" t="s">
        <v>708</v>
      </c>
      <c r="B371" s="21" t="s">
        <v>709</v>
      </c>
      <c r="C371" s="12"/>
      <c r="D371" s="10">
        <v>0.1588</v>
      </c>
      <c r="E371" s="10">
        <v>0.23408202319999999</v>
      </c>
      <c r="F371" s="7">
        <f t="shared" si="30"/>
        <v>0.23408202319999999</v>
      </c>
      <c r="G371" s="7">
        <v>4.1780999999999997</v>
      </c>
      <c r="H371" s="16"/>
      <c r="I371" s="5">
        <f t="shared" si="28"/>
        <v>7.5282023199999992E-2</v>
      </c>
      <c r="J371" s="9">
        <f t="shared" si="29"/>
        <v>0.4740681561712845</v>
      </c>
      <c r="K371" s="12"/>
      <c r="L371" s="10">
        <f t="shared" si="31"/>
        <v>7.5282023199999992E-2</v>
      </c>
      <c r="M371" s="11"/>
      <c r="N371" s="20"/>
    </row>
    <row r="372" spans="1:14" ht="46.8">
      <c r="A372" s="17" t="s">
        <v>710</v>
      </c>
      <c r="B372" s="21" t="s">
        <v>711</v>
      </c>
      <c r="C372" s="12"/>
      <c r="D372" s="10">
        <v>4.0000000000000001E-3</v>
      </c>
      <c r="E372" s="10">
        <v>2.74576232E-2</v>
      </c>
      <c r="F372" s="7">
        <f t="shared" si="30"/>
        <v>2.74576232E-2</v>
      </c>
      <c r="G372" s="7">
        <v>0.47370000000000001</v>
      </c>
      <c r="H372" s="16"/>
      <c r="I372" s="5">
        <f t="shared" si="28"/>
        <v>2.34576232E-2</v>
      </c>
      <c r="J372" s="9">
        <f t="shared" si="29"/>
        <v>5.8644058000000001</v>
      </c>
      <c r="K372" s="12"/>
      <c r="L372" s="10">
        <f t="shared" si="31"/>
        <v>2.34576232E-2</v>
      </c>
      <c r="M372" s="11"/>
      <c r="N372" s="20"/>
    </row>
    <row r="373" spans="1:14" ht="31.2">
      <c r="A373" s="17" t="s">
        <v>712</v>
      </c>
      <c r="B373" s="21" t="s">
        <v>713</v>
      </c>
      <c r="C373" s="12"/>
      <c r="D373" s="10">
        <v>7.9088550399999999E-2</v>
      </c>
      <c r="E373" s="10">
        <v>0.12029842039999999</v>
      </c>
      <c r="F373" s="7">
        <f t="shared" si="30"/>
        <v>0.12029842039999999</v>
      </c>
      <c r="G373" s="7">
        <v>1.7890999999999999</v>
      </c>
      <c r="H373" s="16"/>
      <c r="I373" s="5">
        <f t="shared" si="28"/>
        <v>4.1209869999999996E-2</v>
      </c>
      <c r="J373" s="9">
        <f t="shared" si="29"/>
        <v>0.52105987265635867</v>
      </c>
      <c r="K373" s="12"/>
      <c r="L373" s="10">
        <f t="shared" si="31"/>
        <v>4.1209869999999996E-2</v>
      </c>
      <c r="M373" s="11"/>
      <c r="N373" s="20"/>
    </row>
    <row r="374" spans="1:14" ht="46.8">
      <c r="A374" s="17" t="s">
        <v>714</v>
      </c>
      <c r="B374" s="21" t="s">
        <v>715</v>
      </c>
      <c r="C374" s="12"/>
      <c r="D374" s="10">
        <v>3.39E-2</v>
      </c>
      <c r="E374" s="10">
        <v>0.1235431484</v>
      </c>
      <c r="F374" s="7">
        <f t="shared" si="30"/>
        <v>0.1235431484</v>
      </c>
      <c r="G374" s="7">
        <v>1.502</v>
      </c>
      <c r="H374" s="16"/>
      <c r="I374" s="5">
        <f t="shared" si="28"/>
        <v>8.9643148399999997E-2</v>
      </c>
      <c r="J374" s="9">
        <f t="shared" si="29"/>
        <v>2.6443406607669617</v>
      </c>
      <c r="K374" s="12"/>
      <c r="L374" s="10">
        <f t="shared" si="31"/>
        <v>8.9643148399999997E-2</v>
      </c>
      <c r="M374" s="11"/>
      <c r="N374" s="20"/>
    </row>
    <row r="375" spans="1:14" ht="46.8">
      <c r="A375" s="17" t="s">
        <v>716</v>
      </c>
      <c r="B375" s="21" t="s">
        <v>717</v>
      </c>
      <c r="C375" s="12"/>
      <c r="D375" s="10">
        <v>8.9499999999999996E-2</v>
      </c>
      <c r="E375" s="10">
        <v>0.12934273339999999</v>
      </c>
      <c r="F375" s="7">
        <f t="shared" si="30"/>
        <v>0.12934273339999999</v>
      </c>
      <c r="G375" s="7">
        <v>1.7063999999999999</v>
      </c>
      <c r="H375" s="16"/>
      <c r="I375" s="5">
        <f t="shared" si="28"/>
        <v>3.9842733399999997E-2</v>
      </c>
      <c r="J375" s="9">
        <f t="shared" si="29"/>
        <v>0.44517020558659226</v>
      </c>
      <c r="K375" s="12"/>
      <c r="L375" s="10">
        <f t="shared" si="31"/>
        <v>3.9842733399999997E-2</v>
      </c>
      <c r="M375" s="11"/>
      <c r="N375" s="20"/>
    </row>
    <row r="376" spans="1:14" ht="62.4">
      <c r="A376" s="17" t="s">
        <v>718</v>
      </c>
      <c r="B376" s="21" t="s">
        <v>719</v>
      </c>
      <c r="C376" s="12"/>
      <c r="D376" s="10">
        <v>0.10490000000000001</v>
      </c>
      <c r="E376" s="10">
        <v>0.1866380198</v>
      </c>
      <c r="F376" s="7">
        <f t="shared" si="30"/>
        <v>0.1866380198</v>
      </c>
      <c r="G376" s="7">
        <v>2.0703</v>
      </c>
      <c r="H376" s="16"/>
      <c r="I376" s="5">
        <f t="shared" si="28"/>
        <v>8.1738019799999992E-2</v>
      </c>
      <c r="J376" s="9">
        <f t="shared" si="29"/>
        <v>0.77919942612011428</v>
      </c>
      <c r="K376" s="12"/>
      <c r="L376" s="10">
        <f t="shared" si="31"/>
        <v>8.1738019799999992E-2</v>
      </c>
      <c r="M376" s="11"/>
      <c r="N376" s="20"/>
    </row>
    <row r="377" spans="1:14" ht="46.8">
      <c r="A377" s="17" t="s">
        <v>720</v>
      </c>
      <c r="B377" s="21" t="s">
        <v>721</v>
      </c>
      <c r="C377" s="12"/>
      <c r="D377" s="10">
        <v>2E-3</v>
      </c>
      <c r="E377" s="10">
        <v>0</v>
      </c>
      <c r="F377" s="7">
        <f t="shared" si="30"/>
        <v>0</v>
      </c>
      <c r="G377" s="7">
        <v>1.7175</v>
      </c>
      <c r="H377" s="16"/>
      <c r="I377" s="5">
        <f t="shared" si="28"/>
        <v>-2E-3</v>
      </c>
      <c r="J377" s="9">
        <f t="shared" si="29"/>
        <v>-1</v>
      </c>
      <c r="K377" s="12"/>
      <c r="L377" s="10">
        <f t="shared" si="31"/>
        <v>-2E-3</v>
      </c>
      <c r="M377" s="11"/>
      <c r="N377" s="20"/>
    </row>
    <row r="378" spans="1:14" ht="31.2">
      <c r="A378" s="17" t="s">
        <v>722</v>
      </c>
      <c r="B378" s="19" t="s">
        <v>723</v>
      </c>
      <c r="C378" s="12"/>
      <c r="D378" s="10">
        <v>8.2895000000000003</v>
      </c>
      <c r="E378" s="10">
        <v>0.2163166410000002</v>
      </c>
      <c r="F378" s="7">
        <f t="shared" si="30"/>
        <v>0.2163166410000002</v>
      </c>
      <c r="G378" s="7"/>
      <c r="H378" s="16"/>
      <c r="I378" s="5">
        <f t="shared" si="28"/>
        <v>-8.0731833589999997</v>
      </c>
      <c r="J378" s="9">
        <f t="shared" si="29"/>
        <v>-0.97390474202304123</v>
      </c>
      <c r="K378" s="12"/>
      <c r="L378" s="10">
        <f t="shared" si="31"/>
        <v>-8.0731833589999997</v>
      </c>
      <c r="M378" s="11"/>
      <c r="N378" s="20"/>
    </row>
    <row r="379" spans="1:14" ht="31.2">
      <c r="A379" s="17" t="s">
        <v>724</v>
      </c>
      <c r="B379" s="19" t="s">
        <v>725</v>
      </c>
      <c r="C379" s="12"/>
      <c r="D379" s="10">
        <v>1E-3</v>
      </c>
      <c r="E379" s="10">
        <v>1.2560399999999999E-3</v>
      </c>
      <c r="F379" s="7">
        <f t="shared" si="30"/>
        <v>1.2560399999999999E-3</v>
      </c>
      <c r="G379" s="7"/>
      <c r="H379" s="16"/>
      <c r="I379" s="5">
        <f t="shared" si="28"/>
        <v>2.5603999999999991E-4</v>
      </c>
      <c r="J379" s="9">
        <f t="shared" si="29"/>
        <v>0.25603999999999982</v>
      </c>
      <c r="K379" s="12"/>
      <c r="L379" s="10">
        <f t="shared" si="31"/>
        <v>2.5603999999999991E-4</v>
      </c>
      <c r="M379" s="11"/>
      <c r="N379" s="20"/>
    </row>
    <row r="380" spans="1:14" ht="31.2">
      <c r="A380" s="17" t="s">
        <v>726</v>
      </c>
      <c r="B380" s="19" t="s">
        <v>727</v>
      </c>
      <c r="C380" s="12"/>
      <c r="D380" s="10">
        <v>2E-3</v>
      </c>
      <c r="E380" s="10">
        <v>2.1247800000000002E-3</v>
      </c>
      <c r="F380" s="7">
        <f t="shared" si="30"/>
        <v>2.1247800000000002E-3</v>
      </c>
      <c r="G380" s="7"/>
      <c r="H380" s="16"/>
      <c r="I380" s="5">
        <f t="shared" si="28"/>
        <v>1.2478000000000012E-4</v>
      </c>
      <c r="J380" s="9">
        <f t="shared" si="29"/>
        <v>6.2390000000000168E-2</v>
      </c>
      <c r="K380" s="12"/>
      <c r="L380" s="10">
        <f t="shared" si="31"/>
        <v>1.2478000000000012E-4</v>
      </c>
      <c r="M380" s="11"/>
      <c r="N380" s="20"/>
    </row>
    <row r="381" spans="1:14" s="2" customFormat="1">
      <c r="A381" s="17" t="s">
        <v>728</v>
      </c>
      <c r="B381" s="38" t="s">
        <v>181</v>
      </c>
      <c r="C381" s="3"/>
      <c r="D381" s="6"/>
      <c r="E381" s="6"/>
      <c r="F381" s="7"/>
      <c r="G381" s="7"/>
      <c r="H381" s="8"/>
      <c r="I381" s="5"/>
      <c r="J381" s="9"/>
      <c r="K381" s="3"/>
      <c r="L381" s="10"/>
      <c r="M381" s="18"/>
      <c r="N381" s="20"/>
    </row>
    <row r="382" spans="1:14">
      <c r="A382" s="17" t="s">
        <v>729</v>
      </c>
      <c r="B382" s="19" t="s">
        <v>730</v>
      </c>
      <c r="C382" s="12"/>
      <c r="D382" s="7">
        <v>1.155</v>
      </c>
      <c r="E382" s="10">
        <v>1.82</v>
      </c>
      <c r="F382" s="7">
        <f>E382</f>
        <v>1.82</v>
      </c>
      <c r="G382" s="7">
        <f>F382</f>
        <v>1.82</v>
      </c>
      <c r="H382" s="16"/>
      <c r="I382" s="5">
        <f t="shared" si="28"/>
        <v>0.66500000000000004</v>
      </c>
      <c r="J382" s="9">
        <f t="shared" si="29"/>
        <v>0.57575757575757569</v>
      </c>
      <c r="K382" s="12"/>
      <c r="L382" s="10">
        <f t="shared" ref="L382:L392" si="32">I382</f>
        <v>0.66500000000000004</v>
      </c>
      <c r="M382" s="11"/>
      <c r="N382" s="20"/>
    </row>
    <row r="383" spans="1:14" s="2" customFormat="1">
      <c r="A383" s="17" t="s">
        <v>731</v>
      </c>
      <c r="B383" s="38" t="s">
        <v>218</v>
      </c>
      <c r="C383" s="3"/>
      <c r="D383" s="6"/>
      <c r="E383" s="6"/>
      <c r="F383" s="7">
        <f t="shared" ref="F383:F392" si="33">E383</f>
        <v>0</v>
      </c>
      <c r="G383" s="7"/>
      <c r="H383" s="8"/>
      <c r="I383" s="5">
        <f t="shared" si="28"/>
        <v>0</v>
      </c>
      <c r="J383" s="9" t="e">
        <f t="shared" si="29"/>
        <v>#DIV/0!</v>
      </c>
      <c r="K383" s="3"/>
      <c r="L383" s="10">
        <f t="shared" si="32"/>
        <v>0</v>
      </c>
      <c r="M383" s="18"/>
      <c r="N383" s="20"/>
    </row>
    <row r="384" spans="1:14">
      <c r="A384" s="17" t="s">
        <v>732</v>
      </c>
      <c r="B384" s="19" t="s">
        <v>733</v>
      </c>
      <c r="C384" s="12"/>
      <c r="D384" s="7">
        <v>8.8499999999999995E-2</v>
      </c>
      <c r="E384" s="10">
        <v>0.1201</v>
      </c>
      <c r="F384" s="7">
        <f t="shared" si="33"/>
        <v>0.1201</v>
      </c>
      <c r="G384" s="7"/>
      <c r="H384" s="16"/>
      <c r="I384" s="5">
        <f t="shared" si="28"/>
        <v>3.1600000000000003E-2</v>
      </c>
      <c r="J384" s="9">
        <f t="shared" si="29"/>
        <v>0.35706214689265536</v>
      </c>
      <c r="K384" s="12"/>
      <c r="L384" s="10">
        <f t="shared" si="32"/>
        <v>3.1600000000000003E-2</v>
      </c>
      <c r="M384" s="11"/>
      <c r="N384" s="20"/>
    </row>
    <row r="385" spans="1:14">
      <c r="A385" s="17" t="s">
        <v>734</v>
      </c>
      <c r="B385" s="19" t="s">
        <v>735</v>
      </c>
      <c r="C385" s="12"/>
      <c r="D385" s="7">
        <v>8.8499999999999995E-2</v>
      </c>
      <c r="E385" s="10">
        <v>8.829999999999999E-2</v>
      </c>
      <c r="F385" s="7">
        <f t="shared" si="33"/>
        <v>8.829999999999999E-2</v>
      </c>
      <c r="G385" s="7"/>
      <c r="H385" s="16"/>
      <c r="I385" s="5">
        <f t="shared" si="28"/>
        <v>-2.0000000000000573E-4</v>
      </c>
      <c r="J385" s="9">
        <f t="shared" si="29"/>
        <v>-2.2598870056498299E-3</v>
      </c>
      <c r="K385" s="12"/>
      <c r="L385" s="10">
        <f t="shared" si="32"/>
        <v>-2.0000000000000573E-4</v>
      </c>
      <c r="M385" s="11"/>
      <c r="N385" s="20"/>
    </row>
    <row r="386" spans="1:14">
      <c r="A386" s="17" t="s">
        <v>736</v>
      </c>
      <c r="B386" s="19" t="s">
        <v>737</v>
      </c>
      <c r="C386" s="12"/>
      <c r="D386" s="7">
        <v>8.8499999999999995E-2</v>
      </c>
      <c r="E386" s="10">
        <v>9.5799999999999996E-2</v>
      </c>
      <c r="F386" s="7">
        <f t="shared" si="33"/>
        <v>9.5799999999999996E-2</v>
      </c>
      <c r="G386" s="7"/>
      <c r="H386" s="16"/>
      <c r="I386" s="5">
        <f t="shared" si="28"/>
        <v>7.3000000000000009E-3</v>
      </c>
      <c r="J386" s="9">
        <f t="shared" si="29"/>
        <v>8.2485875706214795E-2</v>
      </c>
      <c r="K386" s="12"/>
      <c r="L386" s="10">
        <f t="shared" si="32"/>
        <v>7.3000000000000009E-3</v>
      </c>
      <c r="M386" s="11"/>
      <c r="N386" s="20"/>
    </row>
    <row r="387" spans="1:14">
      <c r="A387" s="17" t="s">
        <v>738</v>
      </c>
      <c r="B387" s="19" t="s">
        <v>739</v>
      </c>
      <c r="C387" s="12"/>
      <c r="D387" s="7">
        <v>8.8499999999999995E-2</v>
      </c>
      <c r="E387" s="10">
        <v>0.11749999999999999</v>
      </c>
      <c r="F387" s="7">
        <f t="shared" si="33"/>
        <v>0.11749999999999999</v>
      </c>
      <c r="G387" s="7"/>
      <c r="H387" s="16"/>
      <c r="I387" s="5">
        <f t="shared" si="28"/>
        <v>2.8999999999999998E-2</v>
      </c>
      <c r="J387" s="9">
        <f t="shared" si="29"/>
        <v>0.32768361581920913</v>
      </c>
      <c r="K387" s="12"/>
      <c r="L387" s="10">
        <f t="shared" si="32"/>
        <v>2.8999999999999998E-2</v>
      </c>
      <c r="M387" s="11"/>
      <c r="N387" s="20"/>
    </row>
    <row r="388" spans="1:14">
      <c r="A388" s="17" t="s">
        <v>740</v>
      </c>
      <c r="B388" s="19" t="s">
        <v>741</v>
      </c>
      <c r="C388" s="12"/>
      <c r="D388" s="7">
        <v>8.8499999999999995E-2</v>
      </c>
      <c r="E388" s="10">
        <v>0.1666</v>
      </c>
      <c r="F388" s="7">
        <f t="shared" si="33"/>
        <v>0.1666</v>
      </c>
      <c r="G388" s="7"/>
      <c r="H388" s="16"/>
      <c r="I388" s="5">
        <f t="shared" si="28"/>
        <v>7.8100000000000003E-2</v>
      </c>
      <c r="J388" s="9">
        <f t="shared" si="29"/>
        <v>0.88248587570621484</v>
      </c>
      <c r="K388" s="12"/>
      <c r="L388" s="10">
        <f t="shared" si="32"/>
        <v>7.8100000000000003E-2</v>
      </c>
      <c r="M388" s="11"/>
      <c r="N388" s="20"/>
    </row>
    <row r="389" spans="1:14">
      <c r="A389" s="17" t="s">
        <v>742</v>
      </c>
      <c r="B389" s="19" t="s">
        <v>743</v>
      </c>
      <c r="C389" s="12"/>
      <c r="D389" s="7">
        <v>8.8499999999999995E-2</v>
      </c>
      <c r="E389" s="10">
        <v>0.1343</v>
      </c>
      <c r="F389" s="7">
        <f t="shared" si="33"/>
        <v>0.1343</v>
      </c>
      <c r="G389" s="7"/>
      <c r="H389" s="16"/>
      <c r="I389" s="5">
        <f t="shared" si="28"/>
        <v>4.5800000000000007E-2</v>
      </c>
      <c r="J389" s="9">
        <f t="shared" si="29"/>
        <v>0.51751412429378552</v>
      </c>
      <c r="K389" s="12"/>
      <c r="L389" s="10">
        <f t="shared" si="32"/>
        <v>4.5800000000000007E-2</v>
      </c>
      <c r="M389" s="11"/>
      <c r="N389" s="20"/>
    </row>
    <row r="390" spans="1:14">
      <c r="A390" s="17" t="s">
        <v>744</v>
      </c>
      <c r="B390" s="19" t="s">
        <v>745</v>
      </c>
      <c r="C390" s="12"/>
      <c r="D390" s="7">
        <v>8.8499999999999995E-2</v>
      </c>
      <c r="E390" s="10">
        <v>8.6999999999999994E-2</v>
      </c>
      <c r="F390" s="7">
        <f t="shared" si="33"/>
        <v>8.6999999999999994E-2</v>
      </c>
      <c r="G390" s="7"/>
      <c r="H390" s="16"/>
      <c r="I390" s="5">
        <f t="shared" si="28"/>
        <v>-1.5000000000000013E-3</v>
      </c>
      <c r="J390" s="9">
        <f t="shared" si="29"/>
        <v>-1.6949152542372947E-2</v>
      </c>
      <c r="K390" s="12"/>
      <c r="L390" s="10">
        <f t="shared" si="32"/>
        <v>-1.5000000000000013E-3</v>
      </c>
      <c r="M390" s="11"/>
      <c r="N390" s="20"/>
    </row>
    <row r="391" spans="1:14">
      <c r="A391" s="17" t="s">
        <v>746</v>
      </c>
      <c r="B391" s="19" t="s">
        <v>747</v>
      </c>
      <c r="C391" s="12"/>
      <c r="D391" s="7">
        <v>8.8499999999999995E-2</v>
      </c>
      <c r="E391" s="10">
        <v>7.6499999999999999E-2</v>
      </c>
      <c r="F391" s="7">
        <f t="shared" si="33"/>
        <v>7.6499999999999999E-2</v>
      </c>
      <c r="G391" s="7"/>
      <c r="H391" s="16"/>
      <c r="I391" s="5">
        <f t="shared" si="28"/>
        <v>-1.1999999999999997E-2</v>
      </c>
      <c r="J391" s="9">
        <f t="shared" si="29"/>
        <v>-0.13559322033898302</v>
      </c>
      <c r="K391" s="12"/>
      <c r="L391" s="10">
        <f t="shared" si="32"/>
        <v>-1.1999999999999997E-2</v>
      </c>
      <c r="M391" s="11"/>
      <c r="N391" s="20"/>
    </row>
    <row r="392" spans="1:14">
      <c r="A392" s="17" t="s">
        <v>748</v>
      </c>
      <c r="B392" s="19" t="s">
        <v>749</v>
      </c>
      <c r="C392" s="12"/>
      <c r="D392" s="7">
        <v>0.40473999999999999</v>
      </c>
      <c r="E392" s="10">
        <v>0.47120000000000001</v>
      </c>
      <c r="F392" s="7">
        <f t="shared" si="33"/>
        <v>0.47120000000000001</v>
      </c>
      <c r="G392" s="7"/>
      <c r="H392" s="16"/>
      <c r="I392" s="5">
        <f t="shared" si="28"/>
        <v>6.6460000000000019E-2</v>
      </c>
      <c r="J392" s="9">
        <f t="shared" si="29"/>
        <v>0.16420418046153085</v>
      </c>
      <c r="K392" s="12"/>
      <c r="L392" s="10">
        <f t="shared" si="32"/>
        <v>6.6460000000000019E-2</v>
      </c>
      <c r="M392" s="11"/>
      <c r="N392" s="20"/>
    </row>
    <row r="393" spans="1:14" s="2" customFormat="1">
      <c r="A393" s="17" t="s">
        <v>750</v>
      </c>
      <c r="B393" s="38" t="s">
        <v>751</v>
      </c>
      <c r="C393" s="3"/>
      <c r="D393" s="6"/>
      <c r="E393" s="6"/>
      <c r="F393" s="7"/>
      <c r="G393" s="7"/>
      <c r="H393" s="8"/>
      <c r="I393" s="5"/>
      <c r="J393" s="9"/>
      <c r="K393" s="3"/>
      <c r="L393" s="10"/>
      <c r="M393" s="18"/>
      <c r="N393" s="20"/>
    </row>
    <row r="394" spans="1:14" ht="31.2">
      <c r="A394" s="17" t="s">
        <v>752</v>
      </c>
      <c r="B394" s="39" t="s">
        <v>753</v>
      </c>
      <c r="C394" s="12"/>
      <c r="D394" s="7">
        <v>1.18</v>
      </c>
      <c r="E394" s="10">
        <v>0.74670000000000003</v>
      </c>
      <c r="F394" s="7">
        <f>E394</f>
        <v>0.74670000000000003</v>
      </c>
      <c r="G394" s="7">
        <v>1.2846</v>
      </c>
      <c r="H394" s="16"/>
      <c r="I394" s="5">
        <f t="shared" si="28"/>
        <v>-0.43329999999999991</v>
      </c>
      <c r="J394" s="9">
        <f t="shared" si="29"/>
        <v>-0.36720338983050838</v>
      </c>
      <c r="K394" s="12"/>
      <c r="L394" s="10">
        <f>I394</f>
        <v>-0.43329999999999991</v>
      </c>
      <c r="M394" s="11"/>
      <c r="N394" s="20"/>
    </row>
    <row r="395" spans="1:14">
      <c r="A395" s="17" t="s">
        <v>754</v>
      </c>
      <c r="B395" s="40" t="s">
        <v>755</v>
      </c>
      <c r="C395" s="12"/>
      <c r="D395" s="41">
        <v>0.47199999999999998</v>
      </c>
      <c r="E395" s="10">
        <v>0.22520000000000001</v>
      </c>
      <c r="F395" s="7">
        <f t="shared" ref="F395:F458" si="34">E395</f>
        <v>0.22520000000000001</v>
      </c>
      <c r="G395" s="7">
        <v>0.2404</v>
      </c>
      <c r="H395" s="16"/>
      <c r="I395" s="5">
        <f t="shared" si="28"/>
        <v>-0.24679999999999996</v>
      </c>
      <c r="J395" s="9">
        <f t="shared" si="29"/>
        <v>-0.52288135593220342</v>
      </c>
      <c r="K395" s="12"/>
      <c r="L395" s="10">
        <f>I395</f>
        <v>-0.24679999999999996</v>
      </c>
      <c r="M395" s="11"/>
      <c r="N395" s="20"/>
    </row>
    <row r="396" spans="1:14" ht="31.2">
      <c r="A396" s="17" t="s">
        <v>756</v>
      </c>
      <c r="B396" s="21" t="s">
        <v>757</v>
      </c>
      <c r="C396" s="12"/>
      <c r="D396" s="41">
        <v>0.24</v>
      </c>
      <c r="E396" s="10">
        <v>0.26819999999999999</v>
      </c>
      <c r="F396" s="7">
        <f t="shared" si="34"/>
        <v>0.26819999999999999</v>
      </c>
      <c r="G396" s="7"/>
      <c r="H396" s="16"/>
      <c r="I396" s="5">
        <f t="shared" ref="I396:I459" si="35">E396-D396</f>
        <v>2.8200000000000003E-2</v>
      </c>
      <c r="J396" s="9">
        <f t="shared" ref="J396:J459" si="36">E396/D396-100%</f>
        <v>0.11749999999999994</v>
      </c>
      <c r="K396" s="12"/>
      <c r="L396" s="10">
        <f>I396</f>
        <v>2.8200000000000003E-2</v>
      </c>
      <c r="M396" s="11"/>
      <c r="N396" s="20"/>
    </row>
    <row r="397" spans="1:14">
      <c r="A397" s="17" t="s">
        <v>758</v>
      </c>
      <c r="B397" s="40" t="s">
        <v>759</v>
      </c>
      <c r="C397" s="12"/>
      <c r="D397" s="41"/>
      <c r="E397" s="10">
        <v>0.1091</v>
      </c>
      <c r="F397" s="7">
        <f t="shared" si="34"/>
        <v>0.1091</v>
      </c>
      <c r="G397" s="7"/>
      <c r="H397" s="16"/>
      <c r="I397" s="5">
        <f t="shared" si="35"/>
        <v>0.1091</v>
      </c>
      <c r="J397" s="9" t="e">
        <f t="shared" si="36"/>
        <v>#DIV/0!</v>
      </c>
      <c r="K397" s="12"/>
      <c r="L397" s="10">
        <f>I397</f>
        <v>0.1091</v>
      </c>
      <c r="M397" s="11"/>
      <c r="N397" s="20"/>
    </row>
    <row r="398" spans="1:14" s="2" customFormat="1">
      <c r="A398" s="17" t="s">
        <v>760</v>
      </c>
      <c r="B398" s="38" t="s">
        <v>221</v>
      </c>
      <c r="C398" s="3"/>
      <c r="D398" s="6"/>
      <c r="E398" s="6"/>
      <c r="F398" s="7"/>
      <c r="G398" s="7"/>
      <c r="H398" s="8"/>
      <c r="I398" s="5"/>
      <c r="J398" s="9"/>
      <c r="K398" s="3"/>
      <c r="L398" s="10"/>
      <c r="M398" s="18"/>
      <c r="N398" s="20"/>
    </row>
    <row r="399" spans="1:14" ht="31.2">
      <c r="A399" s="17" t="s">
        <v>761</v>
      </c>
      <c r="B399" s="21" t="s">
        <v>762</v>
      </c>
      <c r="C399" s="12"/>
      <c r="D399" s="10">
        <v>0.14899999999999999</v>
      </c>
      <c r="E399" s="10">
        <v>0.1492</v>
      </c>
      <c r="F399" s="7">
        <f t="shared" si="34"/>
        <v>0.1492</v>
      </c>
      <c r="G399" s="7"/>
      <c r="H399" s="16"/>
      <c r="I399" s="5">
        <f t="shared" si="35"/>
        <v>2.0000000000000573E-4</v>
      </c>
      <c r="J399" s="9">
        <f t="shared" si="36"/>
        <v>1.3422818791946067E-3</v>
      </c>
      <c r="K399" s="12"/>
      <c r="L399" s="10">
        <f>I399</f>
        <v>2.0000000000000573E-4</v>
      </c>
      <c r="M399" s="11"/>
      <c r="N399" s="20"/>
    </row>
    <row r="400" spans="1:14" ht="31.2">
      <c r="A400" s="17" t="s">
        <v>763</v>
      </c>
      <c r="B400" s="21" t="s">
        <v>764</v>
      </c>
      <c r="C400" s="12"/>
      <c r="D400" s="10">
        <v>0.13800000000000001</v>
      </c>
      <c r="E400" s="10">
        <v>0.13800000000000001</v>
      </c>
      <c r="F400" s="7">
        <f t="shared" si="34"/>
        <v>0.13800000000000001</v>
      </c>
      <c r="G400" s="7"/>
      <c r="H400" s="16"/>
      <c r="I400" s="5">
        <f t="shared" si="35"/>
        <v>0</v>
      </c>
      <c r="J400" s="9">
        <f t="shared" si="36"/>
        <v>0</v>
      </c>
      <c r="K400" s="12"/>
      <c r="L400" s="10">
        <f>I400</f>
        <v>0</v>
      </c>
      <c r="M400" s="11"/>
      <c r="N400" s="20"/>
    </row>
    <row r="401" spans="1:14" ht="31.2">
      <c r="A401" s="17" t="s">
        <v>765</v>
      </c>
      <c r="B401" s="21" t="s">
        <v>766</v>
      </c>
      <c r="C401" s="12"/>
      <c r="D401" s="10">
        <v>0.15640000000000001</v>
      </c>
      <c r="E401" s="10">
        <v>0.156</v>
      </c>
      <c r="F401" s="7">
        <f t="shared" si="34"/>
        <v>0.156</v>
      </c>
      <c r="G401" s="7"/>
      <c r="H401" s="16"/>
      <c r="I401" s="5">
        <f t="shared" si="35"/>
        <v>-4.0000000000001146E-4</v>
      </c>
      <c r="J401" s="9">
        <f t="shared" si="36"/>
        <v>-2.5575447570332921E-3</v>
      </c>
      <c r="K401" s="12"/>
      <c r="L401" s="10">
        <f t="shared" ref="L401:L464" si="37">I401</f>
        <v>-4.0000000000001146E-4</v>
      </c>
      <c r="M401" s="11"/>
      <c r="N401" s="20"/>
    </row>
    <row r="402" spans="1:14" ht="21" customHeight="1">
      <c r="A402" s="17" t="s">
        <v>767</v>
      </c>
      <c r="B402" s="21" t="s">
        <v>768</v>
      </c>
      <c r="C402" s="12"/>
      <c r="D402" s="10">
        <v>0.10730000000000001</v>
      </c>
      <c r="E402" s="10">
        <v>0.107</v>
      </c>
      <c r="F402" s="7">
        <f t="shared" si="34"/>
        <v>0.107</v>
      </c>
      <c r="G402" s="7"/>
      <c r="H402" s="16"/>
      <c r="I402" s="5">
        <f t="shared" si="35"/>
        <v>-3.0000000000000859E-4</v>
      </c>
      <c r="J402" s="9">
        <f t="shared" si="36"/>
        <v>-2.7958993476235872E-3</v>
      </c>
      <c r="K402" s="12"/>
      <c r="L402" s="10">
        <f t="shared" si="37"/>
        <v>-3.0000000000000859E-4</v>
      </c>
      <c r="M402" s="11"/>
      <c r="N402" s="20"/>
    </row>
    <row r="403" spans="1:14" ht="31.2">
      <c r="A403" s="17" t="s">
        <v>769</v>
      </c>
      <c r="B403" s="21" t="s">
        <v>770</v>
      </c>
      <c r="C403" s="12"/>
      <c r="D403" s="10">
        <v>8.1299999999999997E-2</v>
      </c>
      <c r="E403" s="10">
        <v>8.1416641000000206E-2</v>
      </c>
      <c r="F403" s="7">
        <f t="shared" si="34"/>
        <v>8.1416641000000206E-2</v>
      </c>
      <c r="G403" s="7"/>
      <c r="H403" s="16"/>
      <c r="I403" s="5">
        <f t="shared" si="35"/>
        <v>1.1664100000020883E-4</v>
      </c>
      <c r="J403" s="9">
        <f t="shared" si="36"/>
        <v>1.4346986469890854E-3</v>
      </c>
      <c r="K403" s="12"/>
      <c r="L403" s="10">
        <f t="shared" si="37"/>
        <v>1.1664100000020883E-4</v>
      </c>
      <c r="M403" s="11"/>
      <c r="N403" s="20"/>
    </row>
    <row r="404" spans="1:14" ht="31.2">
      <c r="A404" s="17" t="s">
        <v>771</v>
      </c>
      <c r="B404" s="21" t="s">
        <v>772</v>
      </c>
      <c r="C404" s="12"/>
      <c r="D404" s="10">
        <v>2.4999000000000002</v>
      </c>
      <c r="E404" s="10">
        <v>2.3926641000000211</v>
      </c>
      <c r="F404" s="7">
        <f t="shared" si="34"/>
        <v>2.3926641000000211</v>
      </c>
      <c r="G404" s="7"/>
      <c r="H404" s="16"/>
      <c r="I404" s="5">
        <f t="shared" si="35"/>
        <v>-0.10723589999997918</v>
      </c>
      <c r="J404" s="9">
        <f t="shared" si="36"/>
        <v>-4.289607584302535E-2</v>
      </c>
      <c r="K404" s="12"/>
      <c r="L404" s="10">
        <f t="shared" si="37"/>
        <v>-0.10723589999997918</v>
      </c>
      <c r="M404" s="11"/>
      <c r="N404" s="20"/>
    </row>
    <row r="405" spans="1:14" ht="46.8">
      <c r="A405" s="17" t="s">
        <v>773</v>
      </c>
      <c r="B405" s="21" t="s">
        <v>774</v>
      </c>
      <c r="C405" s="12"/>
      <c r="D405" s="10">
        <v>2.5669</v>
      </c>
      <c r="E405" s="10">
        <v>2.3868664100000001</v>
      </c>
      <c r="F405" s="7">
        <f t="shared" si="34"/>
        <v>2.3868664100000001</v>
      </c>
      <c r="G405" s="7"/>
      <c r="H405" s="16"/>
      <c r="I405" s="5">
        <f t="shared" si="35"/>
        <v>-0.18003358999999985</v>
      </c>
      <c r="J405" s="9">
        <f t="shared" si="36"/>
        <v>-7.0136581090030736E-2</v>
      </c>
      <c r="K405" s="12"/>
      <c r="L405" s="10">
        <f t="shared" si="37"/>
        <v>-0.18003358999999985</v>
      </c>
      <c r="M405" s="11"/>
      <c r="N405" s="20"/>
    </row>
    <row r="406" spans="1:14" ht="31.2">
      <c r="A406" s="17" t="s">
        <v>775</v>
      </c>
      <c r="B406" s="21" t="s">
        <v>776</v>
      </c>
      <c r="C406" s="12"/>
      <c r="D406" s="10">
        <v>2.1073</v>
      </c>
      <c r="E406" s="10">
        <v>1.8624166410000003</v>
      </c>
      <c r="F406" s="7">
        <f t="shared" si="34"/>
        <v>1.8624166410000003</v>
      </c>
      <c r="G406" s="7"/>
      <c r="H406" s="16"/>
      <c r="I406" s="5">
        <f t="shared" si="35"/>
        <v>-0.24488335899999969</v>
      </c>
      <c r="J406" s="9">
        <f t="shared" si="36"/>
        <v>-0.11620716509277262</v>
      </c>
      <c r="K406" s="12"/>
      <c r="L406" s="10">
        <f t="shared" si="37"/>
        <v>-0.24488335899999969</v>
      </c>
      <c r="M406" s="11"/>
      <c r="N406" s="20"/>
    </row>
    <row r="407" spans="1:14" ht="31.2">
      <c r="A407" s="17" t="s">
        <v>777</v>
      </c>
      <c r="B407" s="21" t="s">
        <v>778</v>
      </c>
      <c r="C407" s="12"/>
      <c r="D407" s="10">
        <v>0.38629999999999998</v>
      </c>
      <c r="E407" s="10">
        <v>0.4284</v>
      </c>
      <c r="F407" s="7">
        <f t="shared" si="34"/>
        <v>0.4284</v>
      </c>
      <c r="G407" s="7"/>
      <c r="H407" s="16"/>
      <c r="I407" s="5">
        <f t="shared" si="35"/>
        <v>4.2100000000000026E-2</v>
      </c>
      <c r="J407" s="9">
        <f t="shared" si="36"/>
        <v>0.10898265596686518</v>
      </c>
      <c r="K407" s="12"/>
      <c r="L407" s="10">
        <f t="shared" si="37"/>
        <v>4.2100000000000026E-2</v>
      </c>
      <c r="M407" s="11"/>
      <c r="N407" s="20"/>
    </row>
    <row r="408" spans="1:14" ht="31.2">
      <c r="A408" s="17" t="s">
        <v>779</v>
      </c>
      <c r="B408" s="21" t="s">
        <v>780</v>
      </c>
      <c r="C408" s="12"/>
      <c r="D408" s="10">
        <v>1.6525000000000001</v>
      </c>
      <c r="E408" s="10">
        <v>1.3489</v>
      </c>
      <c r="F408" s="7">
        <f t="shared" si="34"/>
        <v>1.3489</v>
      </c>
      <c r="G408" s="7"/>
      <c r="H408" s="16"/>
      <c r="I408" s="5">
        <f t="shared" si="35"/>
        <v>-0.30360000000000009</v>
      </c>
      <c r="J408" s="9">
        <f t="shared" si="36"/>
        <v>-0.18372163388804841</v>
      </c>
      <c r="K408" s="12"/>
      <c r="L408" s="10">
        <f t="shared" si="37"/>
        <v>-0.30360000000000009</v>
      </c>
      <c r="M408" s="11"/>
      <c r="N408" s="20"/>
    </row>
    <row r="409" spans="1:14" ht="31.2">
      <c r="A409" s="17" t="s">
        <v>781</v>
      </c>
      <c r="B409" s="21" t="s">
        <v>782</v>
      </c>
      <c r="C409" s="12"/>
      <c r="D409" s="10">
        <v>1.9413</v>
      </c>
      <c r="E409" s="10">
        <v>1.6686000000000001</v>
      </c>
      <c r="F409" s="7">
        <f t="shared" si="34"/>
        <v>1.6686000000000001</v>
      </c>
      <c r="G409" s="7"/>
      <c r="H409" s="16"/>
      <c r="I409" s="5">
        <f t="shared" si="35"/>
        <v>-0.27269999999999994</v>
      </c>
      <c r="J409" s="9">
        <f t="shared" si="36"/>
        <v>-0.14047287899860916</v>
      </c>
      <c r="K409" s="12"/>
      <c r="L409" s="10">
        <f t="shared" si="37"/>
        <v>-0.27269999999999994</v>
      </c>
      <c r="M409" s="11"/>
      <c r="N409" s="20"/>
    </row>
    <row r="410" spans="1:14" ht="31.2">
      <c r="A410" s="17" t="s">
        <v>783</v>
      </c>
      <c r="B410" s="21" t="s">
        <v>784</v>
      </c>
      <c r="C410" s="12"/>
      <c r="D410" s="10">
        <v>0.11289999999999999</v>
      </c>
      <c r="E410" s="10">
        <v>0.11220000000000001</v>
      </c>
      <c r="F410" s="7">
        <f t="shared" si="34"/>
        <v>0.11220000000000001</v>
      </c>
      <c r="G410" s="7">
        <v>0.56720000000000004</v>
      </c>
      <c r="H410" s="16"/>
      <c r="I410" s="5">
        <f t="shared" si="35"/>
        <v>-6.9999999999997842E-4</v>
      </c>
      <c r="J410" s="9">
        <f t="shared" si="36"/>
        <v>-6.2001771479183176E-3</v>
      </c>
      <c r="K410" s="12"/>
      <c r="L410" s="10">
        <f t="shared" si="37"/>
        <v>-6.9999999999997842E-4</v>
      </c>
      <c r="M410" s="11"/>
      <c r="N410" s="20"/>
    </row>
    <row r="411" spans="1:14" ht="31.2">
      <c r="A411" s="17" t="s">
        <v>785</v>
      </c>
      <c r="B411" s="21" t="s">
        <v>786</v>
      </c>
      <c r="C411" s="12"/>
      <c r="D411" s="10">
        <v>7.0999999999999994E-2</v>
      </c>
      <c r="E411" s="10">
        <v>7.1300000000000002E-2</v>
      </c>
      <c r="F411" s="7">
        <f t="shared" si="34"/>
        <v>7.1300000000000002E-2</v>
      </c>
      <c r="G411" s="7">
        <v>0.1933</v>
      </c>
      <c r="H411" s="16"/>
      <c r="I411" s="5">
        <f t="shared" si="35"/>
        <v>3.0000000000000859E-4</v>
      </c>
      <c r="J411" s="9">
        <f t="shared" si="36"/>
        <v>4.2253521126762728E-3</v>
      </c>
      <c r="K411" s="12"/>
      <c r="L411" s="10">
        <f t="shared" si="37"/>
        <v>3.0000000000000859E-4</v>
      </c>
      <c r="M411" s="11"/>
      <c r="N411" s="20"/>
    </row>
    <row r="412" spans="1:14">
      <c r="A412" s="17" t="s">
        <v>787</v>
      </c>
      <c r="B412" s="21" t="s">
        <v>788</v>
      </c>
      <c r="C412" s="12"/>
      <c r="D412" s="10">
        <v>0.26069999999999999</v>
      </c>
      <c r="E412" s="10">
        <v>0.23509999999999998</v>
      </c>
      <c r="F412" s="7">
        <f t="shared" si="34"/>
        <v>0.23509999999999998</v>
      </c>
      <c r="G412" s="7">
        <v>0.26910000000000001</v>
      </c>
      <c r="H412" s="16"/>
      <c r="I412" s="5">
        <f t="shared" si="35"/>
        <v>-2.5600000000000012E-2</v>
      </c>
      <c r="J412" s="9">
        <f t="shared" si="36"/>
        <v>-9.8197161488300821E-2</v>
      </c>
      <c r="K412" s="12"/>
      <c r="L412" s="10">
        <f t="shared" si="37"/>
        <v>-2.5600000000000012E-2</v>
      </c>
      <c r="M412" s="11"/>
      <c r="N412" s="20"/>
    </row>
    <row r="413" spans="1:14">
      <c r="A413" s="17" t="s">
        <v>789</v>
      </c>
      <c r="B413" s="21" t="s">
        <v>790</v>
      </c>
      <c r="C413" s="12"/>
      <c r="D413" s="10">
        <v>0.24390000000000001</v>
      </c>
      <c r="E413" s="10">
        <v>0.2278</v>
      </c>
      <c r="F413" s="7">
        <f t="shared" si="34"/>
        <v>0.2278</v>
      </c>
      <c r="G413" s="7">
        <v>0.26219999999999999</v>
      </c>
      <c r="H413" s="16"/>
      <c r="I413" s="5">
        <f t="shared" si="35"/>
        <v>-1.6100000000000003E-2</v>
      </c>
      <c r="J413" s="9">
        <f t="shared" si="36"/>
        <v>-6.601066010660106E-2</v>
      </c>
      <c r="K413" s="12"/>
      <c r="L413" s="10">
        <f t="shared" si="37"/>
        <v>-1.6100000000000003E-2</v>
      </c>
      <c r="M413" s="11"/>
      <c r="N413" s="20"/>
    </row>
    <row r="414" spans="1:14">
      <c r="A414" s="17" t="s">
        <v>791</v>
      </c>
      <c r="B414" s="21" t="s">
        <v>792</v>
      </c>
      <c r="C414" s="12"/>
      <c r="D414" s="10">
        <v>0.15629999999999999</v>
      </c>
      <c r="E414" s="10">
        <v>0.12366664100000022</v>
      </c>
      <c r="F414" s="7">
        <f t="shared" si="34"/>
        <v>0.12366664100000022</v>
      </c>
      <c r="G414" s="7">
        <v>0.1512</v>
      </c>
      <c r="H414" s="16"/>
      <c r="I414" s="5">
        <f t="shared" si="35"/>
        <v>-3.2633358999999779E-2</v>
      </c>
      <c r="J414" s="9">
        <f t="shared" si="36"/>
        <v>-0.20878668586052318</v>
      </c>
      <c r="K414" s="12"/>
      <c r="L414" s="10">
        <f t="shared" si="37"/>
        <v>-3.2633358999999779E-2</v>
      </c>
      <c r="M414" s="11"/>
      <c r="N414" s="20"/>
    </row>
    <row r="415" spans="1:14">
      <c r="A415" s="17" t="s">
        <v>793</v>
      </c>
      <c r="B415" s="21" t="s">
        <v>794</v>
      </c>
      <c r="C415" s="12"/>
      <c r="D415" s="10">
        <v>0.1817</v>
      </c>
      <c r="E415" s="10">
        <v>0.1595</v>
      </c>
      <c r="F415" s="7">
        <f t="shared" si="34"/>
        <v>0.1595</v>
      </c>
      <c r="G415" s="7">
        <v>0.1885</v>
      </c>
      <c r="H415" s="16"/>
      <c r="I415" s="5">
        <f t="shared" si="35"/>
        <v>-2.2199999999999998E-2</v>
      </c>
      <c r="J415" s="9">
        <f t="shared" si="36"/>
        <v>-0.12217941662080356</v>
      </c>
      <c r="K415" s="12"/>
      <c r="L415" s="10">
        <f t="shared" si="37"/>
        <v>-2.2199999999999998E-2</v>
      </c>
      <c r="M415" s="11"/>
      <c r="N415" s="20"/>
    </row>
    <row r="416" spans="1:14">
      <c r="A416" s="17" t="s">
        <v>795</v>
      </c>
      <c r="B416" s="21" t="s">
        <v>796</v>
      </c>
      <c r="C416" s="12"/>
      <c r="D416" s="10">
        <v>0.2364</v>
      </c>
      <c r="E416" s="10">
        <v>0.23046641000000201</v>
      </c>
      <c r="F416" s="7">
        <f t="shared" si="34"/>
        <v>0.23046641000000201</v>
      </c>
      <c r="G416" s="7"/>
      <c r="H416" s="16"/>
      <c r="I416" s="5">
        <f t="shared" si="35"/>
        <v>-5.9335899999979902E-3</v>
      </c>
      <c r="J416" s="9">
        <f t="shared" si="36"/>
        <v>-2.5099788494069353E-2</v>
      </c>
      <c r="K416" s="12"/>
      <c r="L416" s="10">
        <f t="shared" si="37"/>
        <v>-5.9335899999979902E-3</v>
      </c>
      <c r="M416" s="11"/>
      <c r="N416" s="20"/>
    </row>
    <row r="417" spans="1:14">
      <c r="A417" s="17" t="s">
        <v>797</v>
      </c>
      <c r="B417" s="21" t="s">
        <v>798</v>
      </c>
      <c r="C417" s="12"/>
      <c r="D417" s="10">
        <v>0.20433999999999999</v>
      </c>
      <c r="E417" s="10">
        <v>0.16724100000021</v>
      </c>
      <c r="F417" s="7">
        <f t="shared" si="34"/>
        <v>0.16724100000021</v>
      </c>
      <c r="G417" s="7"/>
      <c r="H417" s="16"/>
      <c r="I417" s="5">
        <f t="shared" si="35"/>
        <v>-3.7098999999789994E-2</v>
      </c>
      <c r="J417" s="9">
        <f t="shared" si="36"/>
        <v>-0.18155525105114023</v>
      </c>
      <c r="K417" s="12"/>
      <c r="L417" s="10">
        <f t="shared" si="37"/>
        <v>-3.7098999999789994E-2</v>
      </c>
      <c r="M417" s="11"/>
      <c r="N417" s="20"/>
    </row>
    <row r="418" spans="1:14">
      <c r="A418" s="17" t="s">
        <v>799</v>
      </c>
      <c r="B418" s="21" t="s">
        <v>800</v>
      </c>
      <c r="C418" s="12"/>
      <c r="D418" s="10">
        <v>0.1593</v>
      </c>
      <c r="E418" s="10">
        <v>0.12990000000000002</v>
      </c>
      <c r="F418" s="7">
        <f t="shared" si="34"/>
        <v>0.12990000000000002</v>
      </c>
      <c r="G418" s="7"/>
      <c r="H418" s="16"/>
      <c r="I418" s="5">
        <f t="shared" si="35"/>
        <v>-2.9399999999999982E-2</v>
      </c>
      <c r="J418" s="9">
        <f t="shared" si="36"/>
        <v>-0.18455743879472686</v>
      </c>
      <c r="K418" s="12"/>
      <c r="L418" s="10">
        <f t="shared" si="37"/>
        <v>-2.9399999999999982E-2</v>
      </c>
      <c r="M418" s="11"/>
      <c r="N418" s="20"/>
    </row>
    <row r="419" spans="1:14">
      <c r="A419" s="17" t="s">
        <v>801</v>
      </c>
      <c r="B419" s="21" t="s">
        <v>802</v>
      </c>
      <c r="C419" s="12"/>
      <c r="D419" s="10">
        <v>0.1913</v>
      </c>
      <c r="E419" s="10">
        <v>0.20039999999999997</v>
      </c>
      <c r="F419" s="7">
        <f t="shared" si="34"/>
        <v>0.20039999999999997</v>
      </c>
      <c r="G419" s="7"/>
      <c r="H419" s="16"/>
      <c r="I419" s="5">
        <f t="shared" si="35"/>
        <v>9.0999999999999692E-3</v>
      </c>
      <c r="J419" s="9">
        <f t="shared" si="36"/>
        <v>4.7569262937793955E-2</v>
      </c>
      <c r="K419" s="12"/>
      <c r="L419" s="10">
        <f t="shared" si="37"/>
        <v>9.0999999999999692E-3</v>
      </c>
      <c r="M419" s="11"/>
      <c r="N419" s="20"/>
    </row>
    <row r="420" spans="1:14">
      <c r="A420" s="17" t="s">
        <v>803</v>
      </c>
      <c r="B420" s="21" t="s">
        <v>804</v>
      </c>
      <c r="C420" s="12"/>
      <c r="D420" s="10">
        <v>0.24279999999999999</v>
      </c>
      <c r="E420" s="10">
        <v>0.24088000000000004</v>
      </c>
      <c r="F420" s="7">
        <f t="shared" si="34"/>
        <v>0.24088000000000004</v>
      </c>
      <c r="G420" s="7">
        <v>0.25990000000000002</v>
      </c>
      <c r="H420" s="16"/>
      <c r="I420" s="5">
        <f t="shared" si="35"/>
        <v>-1.9199999999999495E-3</v>
      </c>
      <c r="J420" s="9">
        <f t="shared" si="36"/>
        <v>-7.9077429983523961E-3</v>
      </c>
      <c r="K420" s="12"/>
      <c r="L420" s="10">
        <f t="shared" si="37"/>
        <v>-1.9199999999999495E-3</v>
      </c>
      <c r="M420" s="11"/>
      <c r="N420" s="20"/>
    </row>
    <row r="421" spans="1:14" ht="46.8">
      <c r="A421" s="17" t="s">
        <v>805</v>
      </c>
      <c r="B421" s="21" t="s">
        <v>806</v>
      </c>
      <c r="C421" s="12"/>
      <c r="D421" s="10">
        <v>0.3337</v>
      </c>
      <c r="E421" s="10">
        <v>0.29380000000000001</v>
      </c>
      <c r="F421" s="7">
        <f t="shared" si="34"/>
        <v>0.29380000000000001</v>
      </c>
      <c r="G421" s="7">
        <v>0.31080000000000002</v>
      </c>
      <c r="H421" s="16"/>
      <c r="I421" s="5">
        <f t="shared" si="35"/>
        <v>-3.9899999999999991E-2</v>
      </c>
      <c r="J421" s="9">
        <f t="shared" si="36"/>
        <v>-0.11956847467785436</v>
      </c>
      <c r="K421" s="12"/>
      <c r="L421" s="10">
        <f t="shared" si="37"/>
        <v>-3.9899999999999991E-2</v>
      </c>
      <c r="M421" s="11"/>
      <c r="N421" s="20"/>
    </row>
    <row r="422" spans="1:14" ht="93.6">
      <c r="A422" s="17" t="s">
        <v>807</v>
      </c>
      <c r="B422" s="21" t="s">
        <v>808</v>
      </c>
      <c r="C422" s="12"/>
      <c r="D422" s="10">
        <v>0.1613</v>
      </c>
      <c r="E422" s="10">
        <v>0.16141664100000022</v>
      </c>
      <c r="F422" s="7">
        <f t="shared" si="34"/>
        <v>0.16141664100000022</v>
      </c>
      <c r="G422" s="7"/>
      <c r="H422" s="16"/>
      <c r="I422" s="5">
        <f t="shared" si="35"/>
        <v>1.1664100000022271E-4</v>
      </c>
      <c r="J422" s="9">
        <f t="shared" si="36"/>
        <v>7.231308121526947E-4</v>
      </c>
      <c r="K422" s="12"/>
      <c r="L422" s="10">
        <f t="shared" si="37"/>
        <v>1.1664100000022271E-4</v>
      </c>
      <c r="M422" s="11"/>
      <c r="N422" s="20"/>
    </row>
    <row r="423" spans="1:14" ht="62.4">
      <c r="A423" s="17" t="s">
        <v>809</v>
      </c>
      <c r="B423" s="21" t="s">
        <v>810</v>
      </c>
      <c r="C423" s="12"/>
      <c r="D423" s="10">
        <v>8.3299999999999999E-2</v>
      </c>
      <c r="E423" s="10">
        <v>6.4899999999999999E-2</v>
      </c>
      <c r="F423" s="7">
        <f t="shared" si="34"/>
        <v>6.4899999999999999E-2</v>
      </c>
      <c r="G423" s="7">
        <v>2.0108999999999999</v>
      </c>
      <c r="H423" s="16"/>
      <c r="I423" s="5">
        <f t="shared" si="35"/>
        <v>-1.84E-2</v>
      </c>
      <c r="J423" s="9">
        <f t="shared" si="36"/>
        <v>-0.2208883553421368</v>
      </c>
      <c r="K423" s="12"/>
      <c r="L423" s="10">
        <f t="shared" si="37"/>
        <v>-1.84E-2</v>
      </c>
      <c r="M423" s="11"/>
      <c r="N423" s="20"/>
    </row>
    <row r="424" spans="1:14" ht="62.4">
      <c r="A424" s="17" t="s">
        <v>811</v>
      </c>
      <c r="B424" s="21" t="s">
        <v>812</v>
      </c>
      <c r="C424" s="12"/>
      <c r="D424" s="10">
        <v>0.03</v>
      </c>
      <c r="E424" s="10">
        <v>2.3400000000000001E-2</v>
      </c>
      <c r="F424" s="7">
        <f t="shared" si="34"/>
        <v>2.3400000000000001E-2</v>
      </c>
      <c r="G424" s="7">
        <v>0.52039999999999997</v>
      </c>
      <c r="H424" s="16"/>
      <c r="I424" s="5">
        <f t="shared" si="35"/>
        <v>-6.5999999999999982E-3</v>
      </c>
      <c r="J424" s="9">
        <f t="shared" si="36"/>
        <v>-0.21999999999999997</v>
      </c>
      <c r="K424" s="12"/>
      <c r="L424" s="10">
        <f t="shared" si="37"/>
        <v>-6.5999999999999982E-3</v>
      </c>
      <c r="M424" s="11"/>
      <c r="N424" s="20"/>
    </row>
    <row r="425" spans="1:14" ht="46.8">
      <c r="A425" s="17" t="s">
        <v>813</v>
      </c>
      <c r="B425" s="21" t="s">
        <v>814</v>
      </c>
      <c r="C425" s="12"/>
      <c r="D425" s="10">
        <v>0.18259999999999998</v>
      </c>
      <c r="E425" s="10">
        <v>0.17011664100000021</v>
      </c>
      <c r="F425" s="7">
        <f t="shared" si="34"/>
        <v>0.17011664100000021</v>
      </c>
      <c r="G425" s="7"/>
      <c r="H425" s="16"/>
      <c r="I425" s="5">
        <f t="shared" si="35"/>
        <v>-1.2483358999999777E-2</v>
      </c>
      <c r="J425" s="9">
        <f t="shared" si="36"/>
        <v>-6.8364507119385465E-2</v>
      </c>
      <c r="K425" s="12"/>
      <c r="L425" s="10">
        <f t="shared" si="37"/>
        <v>-1.2483358999999777E-2</v>
      </c>
      <c r="M425" s="11"/>
      <c r="N425" s="20"/>
    </row>
    <row r="426" spans="1:14" ht="78">
      <c r="A426" s="17" t="s">
        <v>815</v>
      </c>
      <c r="B426" s="21" t="s">
        <v>816</v>
      </c>
      <c r="C426" s="12"/>
      <c r="D426" s="10">
        <v>0.89139999999999997</v>
      </c>
      <c r="E426" s="10">
        <v>0.93699999999999994</v>
      </c>
      <c r="F426" s="7">
        <f t="shared" si="34"/>
        <v>0.93699999999999994</v>
      </c>
      <c r="G426" s="7"/>
      <c r="H426" s="16"/>
      <c r="I426" s="5">
        <f t="shared" si="35"/>
        <v>4.5599999999999974E-2</v>
      </c>
      <c r="J426" s="9">
        <f t="shared" si="36"/>
        <v>5.1155485752748531E-2</v>
      </c>
      <c r="K426" s="12"/>
      <c r="L426" s="10">
        <f t="shared" si="37"/>
        <v>4.5599999999999974E-2</v>
      </c>
      <c r="M426" s="11"/>
      <c r="N426" s="20"/>
    </row>
    <row r="427" spans="1:14" ht="78">
      <c r="A427" s="17" t="s">
        <v>817</v>
      </c>
      <c r="B427" s="21" t="s">
        <v>818</v>
      </c>
      <c r="C427" s="12"/>
      <c r="D427" s="10">
        <v>1.0029999999999999</v>
      </c>
      <c r="E427" s="10">
        <v>0.86080000000000001</v>
      </c>
      <c r="F427" s="7">
        <f t="shared" si="34"/>
        <v>0.86080000000000001</v>
      </c>
      <c r="G427" s="7"/>
      <c r="H427" s="16"/>
      <c r="I427" s="5">
        <f t="shared" si="35"/>
        <v>-0.14219999999999988</v>
      </c>
      <c r="J427" s="9">
        <f t="shared" si="36"/>
        <v>-0.1417746759720836</v>
      </c>
      <c r="K427" s="12"/>
      <c r="L427" s="10">
        <f t="shared" si="37"/>
        <v>-0.14219999999999988</v>
      </c>
      <c r="M427" s="11"/>
      <c r="N427" s="20"/>
    </row>
    <row r="428" spans="1:14" ht="46.8">
      <c r="A428" s="17" t="s">
        <v>819</v>
      </c>
      <c r="B428" s="21" t="s">
        <v>820</v>
      </c>
      <c r="C428" s="12"/>
      <c r="D428" s="10">
        <v>0.156</v>
      </c>
      <c r="E428" s="10">
        <v>0.15620000000000001</v>
      </c>
      <c r="F428" s="7">
        <f t="shared" si="34"/>
        <v>0.15620000000000001</v>
      </c>
      <c r="G428" s="7"/>
      <c r="H428" s="16"/>
      <c r="I428" s="5">
        <f t="shared" si="35"/>
        <v>2.0000000000000573E-4</v>
      </c>
      <c r="J428" s="9">
        <f t="shared" si="36"/>
        <v>1.2820512820512775E-3</v>
      </c>
      <c r="K428" s="12"/>
      <c r="L428" s="10">
        <f t="shared" si="37"/>
        <v>2.0000000000000573E-4</v>
      </c>
      <c r="M428" s="11"/>
      <c r="N428" s="20"/>
    </row>
    <row r="429" spans="1:14" ht="31.2">
      <c r="A429" s="17" t="s">
        <v>821</v>
      </c>
      <c r="B429" s="21" t="s">
        <v>822</v>
      </c>
      <c r="C429" s="12"/>
      <c r="D429" s="10">
        <v>0.35399999999999998</v>
      </c>
      <c r="E429" s="10">
        <v>0.53200000000000003</v>
      </c>
      <c r="F429" s="7">
        <f t="shared" si="34"/>
        <v>0.53200000000000003</v>
      </c>
      <c r="G429" s="7"/>
      <c r="H429" s="16"/>
      <c r="I429" s="5">
        <f t="shared" si="35"/>
        <v>0.17800000000000005</v>
      </c>
      <c r="J429" s="9">
        <f t="shared" si="36"/>
        <v>0.50282485875706229</v>
      </c>
      <c r="K429" s="12"/>
      <c r="L429" s="10">
        <f t="shared" si="37"/>
        <v>0.17800000000000005</v>
      </c>
      <c r="M429" s="11"/>
      <c r="N429" s="20"/>
    </row>
    <row r="430" spans="1:14">
      <c r="A430" s="17" t="s">
        <v>823</v>
      </c>
      <c r="B430" s="21" t="s">
        <v>824</v>
      </c>
      <c r="C430" s="12"/>
      <c r="D430" s="10"/>
      <c r="E430" s="10">
        <v>3.1300000000000001E-2</v>
      </c>
      <c r="F430" s="7">
        <f t="shared" si="34"/>
        <v>3.1300000000000001E-2</v>
      </c>
      <c r="G430" s="7"/>
      <c r="H430" s="16"/>
      <c r="I430" s="5">
        <f t="shared" si="35"/>
        <v>3.1300000000000001E-2</v>
      </c>
      <c r="J430" s="9" t="e">
        <f t="shared" si="36"/>
        <v>#DIV/0!</v>
      </c>
      <c r="K430" s="12"/>
      <c r="L430" s="10">
        <f t="shared" si="37"/>
        <v>3.1300000000000001E-2</v>
      </c>
      <c r="M430" s="11"/>
      <c r="N430" s="20"/>
    </row>
    <row r="431" spans="1:14" s="2" customFormat="1">
      <c r="A431" s="17" t="s">
        <v>825</v>
      </c>
      <c r="B431" s="42" t="s">
        <v>826</v>
      </c>
      <c r="C431" s="3"/>
      <c r="D431" s="6"/>
      <c r="E431" s="6"/>
      <c r="F431" s="7"/>
      <c r="G431" s="7"/>
      <c r="H431" s="8"/>
      <c r="I431" s="5"/>
      <c r="J431" s="9"/>
      <c r="K431" s="3"/>
      <c r="L431" s="10"/>
      <c r="M431" s="18"/>
      <c r="N431" s="20"/>
    </row>
    <row r="432" spans="1:14">
      <c r="A432" s="17" t="s">
        <v>827</v>
      </c>
      <c r="B432" s="21" t="s">
        <v>828</v>
      </c>
      <c r="C432" s="12"/>
      <c r="D432" s="10">
        <v>0.47789999999999999</v>
      </c>
      <c r="E432" s="10">
        <v>0.4284</v>
      </c>
      <c r="F432" s="7">
        <f t="shared" si="34"/>
        <v>0.4284</v>
      </c>
      <c r="G432" s="7"/>
      <c r="H432" s="16"/>
      <c r="I432" s="5">
        <f t="shared" si="35"/>
        <v>-4.9499999999999988E-2</v>
      </c>
      <c r="J432" s="9">
        <f t="shared" si="36"/>
        <v>-0.10357815442561202</v>
      </c>
      <c r="K432" s="12"/>
      <c r="L432" s="10">
        <f t="shared" si="37"/>
        <v>-4.9499999999999988E-2</v>
      </c>
      <c r="M432" s="11"/>
      <c r="N432" s="20"/>
    </row>
    <row r="433" spans="1:14">
      <c r="A433" s="17" t="s">
        <v>829</v>
      </c>
      <c r="B433" s="21" t="s">
        <v>830</v>
      </c>
      <c r="C433" s="12"/>
      <c r="D433" s="10">
        <v>0.26313999999999999</v>
      </c>
      <c r="E433" s="10">
        <v>0.1356</v>
      </c>
      <c r="F433" s="7">
        <f t="shared" si="34"/>
        <v>0.1356</v>
      </c>
      <c r="G433" s="7"/>
      <c r="H433" s="16"/>
      <c r="I433" s="5">
        <f t="shared" si="35"/>
        <v>-0.12753999999999999</v>
      </c>
      <c r="J433" s="9">
        <f t="shared" si="36"/>
        <v>-0.48468495857718319</v>
      </c>
      <c r="K433" s="12"/>
      <c r="L433" s="10">
        <f t="shared" si="37"/>
        <v>-0.12753999999999999</v>
      </c>
      <c r="M433" s="11"/>
      <c r="N433" s="20"/>
    </row>
    <row r="434" spans="1:14">
      <c r="A434" s="17" t="s">
        <v>831</v>
      </c>
      <c r="B434" s="21" t="s">
        <v>832</v>
      </c>
      <c r="C434" s="12"/>
      <c r="D434" s="10">
        <v>0.4837999999999999</v>
      </c>
      <c r="E434" s="10">
        <v>0.19620000000000001</v>
      </c>
      <c r="F434" s="7">
        <f t="shared" si="34"/>
        <v>0.19620000000000001</v>
      </c>
      <c r="G434" s="7"/>
      <c r="H434" s="16"/>
      <c r="I434" s="5">
        <f t="shared" si="35"/>
        <v>-0.28759999999999986</v>
      </c>
      <c r="J434" s="9">
        <f t="shared" si="36"/>
        <v>-0.59446052087639512</v>
      </c>
      <c r="K434" s="12"/>
      <c r="L434" s="10">
        <f t="shared" si="37"/>
        <v>-0.28759999999999986</v>
      </c>
      <c r="M434" s="11"/>
      <c r="N434" s="20"/>
    </row>
    <row r="435" spans="1:14">
      <c r="A435" s="17" t="s">
        <v>833</v>
      </c>
      <c r="B435" s="21" t="s">
        <v>834</v>
      </c>
      <c r="C435" s="12"/>
      <c r="D435" s="10">
        <v>0.27022000000000002</v>
      </c>
      <c r="E435" s="10">
        <v>0.1474</v>
      </c>
      <c r="F435" s="7">
        <f t="shared" si="34"/>
        <v>0.1474</v>
      </c>
      <c r="G435" s="7"/>
      <c r="H435" s="16"/>
      <c r="I435" s="5">
        <f t="shared" si="35"/>
        <v>-0.12282000000000001</v>
      </c>
      <c r="J435" s="9">
        <f t="shared" si="36"/>
        <v>-0.45451854044852347</v>
      </c>
      <c r="K435" s="12"/>
      <c r="L435" s="10">
        <f t="shared" si="37"/>
        <v>-0.12282000000000001</v>
      </c>
      <c r="M435" s="11"/>
      <c r="N435" s="20"/>
    </row>
    <row r="436" spans="1:14">
      <c r="A436" s="17" t="s">
        <v>835</v>
      </c>
      <c r="B436" s="21" t="s">
        <v>836</v>
      </c>
      <c r="C436" s="12"/>
      <c r="D436" s="10">
        <v>0.23246</v>
      </c>
      <c r="E436" s="10">
        <v>0.17480000000000001</v>
      </c>
      <c r="F436" s="7">
        <f t="shared" si="34"/>
        <v>0.17480000000000001</v>
      </c>
      <c r="G436" s="7"/>
      <c r="H436" s="16"/>
      <c r="I436" s="5">
        <f t="shared" si="35"/>
        <v>-5.7659999999999989E-2</v>
      </c>
      <c r="J436" s="9">
        <f t="shared" si="36"/>
        <v>-0.2480426740084315</v>
      </c>
      <c r="K436" s="12"/>
      <c r="L436" s="10">
        <f t="shared" si="37"/>
        <v>-5.7659999999999989E-2</v>
      </c>
      <c r="M436" s="11"/>
      <c r="N436" s="20"/>
    </row>
    <row r="437" spans="1:14">
      <c r="A437" s="17" t="s">
        <v>837</v>
      </c>
      <c r="B437" s="21" t="s">
        <v>838</v>
      </c>
      <c r="C437" s="12"/>
      <c r="D437" s="10">
        <v>0.25251999999999997</v>
      </c>
      <c r="E437" s="10">
        <v>0.2021</v>
      </c>
      <c r="F437" s="7">
        <f t="shared" si="34"/>
        <v>0.2021</v>
      </c>
      <c r="G437" s="7"/>
      <c r="H437" s="16"/>
      <c r="I437" s="5">
        <f t="shared" si="35"/>
        <v>-5.0419999999999965E-2</v>
      </c>
      <c r="J437" s="9">
        <f t="shared" si="36"/>
        <v>-0.19966735308094397</v>
      </c>
      <c r="K437" s="12"/>
      <c r="L437" s="10">
        <f t="shared" si="37"/>
        <v>-5.0419999999999965E-2</v>
      </c>
      <c r="M437" s="11"/>
      <c r="N437" s="20"/>
    </row>
    <row r="438" spans="1:14">
      <c r="A438" s="17" t="s">
        <v>839</v>
      </c>
      <c r="B438" s="21" t="s">
        <v>840</v>
      </c>
      <c r="C438" s="12"/>
      <c r="D438" s="10">
        <v>0.25251999999999997</v>
      </c>
      <c r="E438" s="10">
        <v>0.13370000000000001</v>
      </c>
      <c r="F438" s="7">
        <f t="shared" si="34"/>
        <v>0.13370000000000001</v>
      </c>
      <c r="G438" s="7"/>
      <c r="H438" s="16"/>
      <c r="I438" s="5">
        <f t="shared" si="35"/>
        <v>-0.11881999999999995</v>
      </c>
      <c r="J438" s="9">
        <f t="shared" si="36"/>
        <v>-0.47053698716933301</v>
      </c>
      <c r="K438" s="12"/>
      <c r="L438" s="10">
        <f t="shared" si="37"/>
        <v>-0.11881999999999995</v>
      </c>
      <c r="M438" s="11"/>
      <c r="N438" s="20"/>
    </row>
    <row r="439" spans="1:14">
      <c r="A439" s="17" t="s">
        <v>841</v>
      </c>
      <c r="B439" s="21" t="s">
        <v>842</v>
      </c>
      <c r="C439" s="12"/>
      <c r="D439" s="10">
        <v>0.28201999999999999</v>
      </c>
      <c r="E439" s="10">
        <v>0.51910000000000001</v>
      </c>
      <c r="F439" s="7">
        <f t="shared" si="34"/>
        <v>0.51910000000000001</v>
      </c>
      <c r="G439" s="7"/>
      <c r="H439" s="16"/>
      <c r="I439" s="5">
        <f t="shared" si="35"/>
        <v>0.23708000000000001</v>
      </c>
      <c r="J439" s="9">
        <f t="shared" si="36"/>
        <v>0.84064959931919736</v>
      </c>
      <c r="K439" s="12"/>
      <c r="L439" s="10">
        <f t="shared" si="37"/>
        <v>0.23708000000000001</v>
      </c>
      <c r="M439" s="11"/>
      <c r="N439" s="20"/>
    </row>
    <row r="440" spans="1:14">
      <c r="A440" s="17" t="s">
        <v>843</v>
      </c>
      <c r="B440" s="21" t="s">
        <v>844</v>
      </c>
      <c r="C440" s="12"/>
      <c r="D440" s="10">
        <v>0.31859999999999999</v>
      </c>
      <c r="E440" s="10">
        <v>0.13109999999999999</v>
      </c>
      <c r="F440" s="7">
        <f t="shared" si="34"/>
        <v>0.13109999999999999</v>
      </c>
      <c r="G440" s="7"/>
      <c r="H440" s="16"/>
      <c r="I440" s="5">
        <f t="shared" si="35"/>
        <v>-0.1875</v>
      </c>
      <c r="J440" s="9">
        <f t="shared" si="36"/>
        <v>-0.58851224105461397</v>
      </c>
      <c r="K440" s="12"/>
      <c r="L440" s="10">
        <f t="shared" si="37"/>
        <v>-0.1875</v>
      </c>
      <c r="M440" s="11"/>
      <c r="N440" s="20"/>
    </row>
    <row r="441" spans="1:14">
      <c r="A441" s="17" t="s">
        <v>845</v>
      </c>
      <c r="B441" s="21" t="s">
        <v>846</v>
      </c>
      <c r="C441" s="12"/>
      <c r="D441" s="10">
        <v>0.61005999999999994</v>
      </c>
      <c r="E441" s="10">
        <v>0.58720000000000006</v>
      </c>
      <c r="F441" s="7">
        <f t="shared" si="34"/>
        <v>0.58720000000000006</v>
      </c>
      <c r="G441" s="7"/>
      <c r="H441" s="16"/>
      <c r="I441" s="5">
        <f t="shared" si="35"/>
        <v>-2.285999999999988E-2</v>
      </c>
      <c r="J441" s="9">
        <f t="shared" si="36"/>
        <v>-3.7471724092712044E-2</v>
      </c>
      <c r="K441" s="12"/>
      <c r="L441" s="10">
        <f t="shared" si="37"/>
        <v>-2.285999999999988E-2</v>
      </c>
      <c r="M441" s="11"/>
      <c r="N441" s="20"/>
    </row>
    <row r="442" spans="1:14" ht="46.8">
      <c r="A442" s="17" t="s">
        <v>847</v>
      </c>
      <c r="B442" s="21" t="s">
        <v>848</v>
      </c>
      <c r="C442" s="12"/>
      <c r="D442" s="10">
        <v>0.84599999999999997</v>
      </c>
      <c r="E442" s="10">
        <v>0.8640000000000001</v>
      </c>
      <c r="F442" s="7">
        <f t="shared" si="34"/>
        <v>0.8640000000000001</v>
      </c>
      <c r="G442" s="7">
        <v>1.0804</v>
      </c>
      <c r="H442" s="16"/>
      <c r="I442" s="5">
        <f t="shared" si="35"/>
        <v>1.8000000000000127E-2</v>
      </c>
      <c r="J442" s="9">
        <f t="shared" si="36"/>
        <v>2.1276595744680993E-2</v>
      </c>
      <c r="K442" s="12"/>
      <c r="L442" s="10">
        <f t="shared" si="37"/>
        <v>1.8000000000000127E-2</v>
      </c>
      <c r="M442" s="11"/>
      <c r="N442" s="20"/>
    </row>
    <row r="443" spans="1:14" ht="46.8">
      <c r="A443" s="17" t="s">
        <v>849</v>
      </c>
      <c r="B443" s="21" t="s">
        <v>850</v>
      </c>
      <c r="C443" s="12"/>
      <c r="D443" s="10">
        <v>1.143</v>
      </c>
      <c r="E443" s="10">
        <v>1.0070999999999999</v>
      </c>
      <c r="F443" s="7">
        <f t="shared" si="34"/>
        <v>1.0070999999999999</v>
      </c>
      <c r="G443" s="7">
        <v>1.3169</v>
      </c>
      <c r="H443" s="16"/>
      <c r="I443" s="5">
        <f t="shared" si="35"/>
        <v>-0.13590000000000013</v>
      </c>
      <c r="J443" s="9">
        <f t="shared" si="36"/>
        <v>-0.11889763779527573</v>
      </c>
      <c r="K443" s="12"/>
      <c r="L443" s="10">
        <f t="shared" si="37"/>
        <v>-0.13590000000000013</v>
      </c>
      <c r="M443" s="11"/>
      <c r="N443" s="20"/>
    </row>
    <row r="444" spans="1:14" ht="31.2">
      <c r="A444" s="17" t="s">
        <v>851</v>
      </c>
      <c r="B444" s="21" t="s">
        <v>852</v>
      </c>
      <c r="C444" s="12"/>
      <c r="D444" s="10">
        <v>0.70279999999999998</v>
      </c>
      <c r="E444" s="10">
        <v>0.62650000000000006</v>
      </c>
      <c r="F444" s="7">
        <f t="shared" si="34"/>
        <v>0.62650000000000006</v>
      </c>
      <c r="G444" s="7">
        <v>0.97650000000000003</v>
      </c>
      <c r="H444" s="16"/>
      <c r="I444" s="5">
        <f t="shared" si="35"/>
        <v>-7.6299999999999923E-2</v>
      </c>
      <c r="J444" s="9">
        <f t="shared" si="36"/>
        <v>-0.10856573705179273</v>
      </c>
      <c r="K444" s="12"/>
      <c r="L444" s="10">
        <f t="shared" si="37"/>
        <v>-7.6299999999999923E-2</v>
      </c>
      <c r="M444" s="11"/>
      <c r="N444" s="20"/>
    </row>
    <row r="445" spans="1:14" ht="31.2">
      <c r="A445" s="17" t="s">
        <v>853</v>
      </c>
      <c r="B445" s="21" t="s">
        <v>854</v>
      </c>
      <c r="C445" s="12"/>
      <c r="D445" s="10">
        <v>0.40237000000000001</v>
      </c>
      <c r="E445" s="10">
        <v>0.48210000000000003</v>
      </c>
      <c r="F445" s="7">
        <f t="shared" si="34"/>
        <v>0.48210000000000003</v>
      </c>
      <c r="G445" s="7"/>
      <c r="H445" s="16"/>
      <c r="I445" s="5">
        <f t="shared" si="35"/>
        <v>7.9730000000000023E-2</v>
      </c>
      <c r="J445" s="9">
        <f t="shared" si="36"/>
        <v>0.19815095558814022</v>
      </c>
      <c r="K445" s="12"/>
      <c r="L445" s="10">
        <f t="shared" si="37"/>
        <v>7.9730000000000023E-2</v>
      </c>
      <c r="M445" s="11"/>
      <c r="N445" s="20"/>
    </row>
    <row r="446" spans="1:14" ht="31.2">
      <c r="A446" s="17" t="s">
        <v>855</v>
      </c>
      <c r="B446" s="21" t="s">
        <v>856</v>
      </c>
      <c r="C446" s="12"/>
      <c r="D446" s="10">
        <v>0.88790999999999998</v>
      </c>
      <c r="E446" s="10">
        <v>0.8931</v>
      </c>
      <c r="F446" s="7">
        <f t="shared" si="34"/>
        <v>0.8931</v>
      </c>
      <c r="G446" s="7">
        <v>0.90190000000000003</v>
      </c>
      <c r="H446" s="16"/>
      <c r="I446" s="5">
        <f t="shared" si="35"/>
        <v>5.1900000000000279E-3</v>
      </c>
      <c r="J446" s="9">
        <f t="shared" si="36"/>
        <v>5.8451870121971616E-3</v>
      </c>
      <c r="K446" s="12"/>
      <c r="L446" s="10">
        <f t="shared" si="37"/>
        <v>5.1900000000000279E-3</v>
      </c>
      <c r="M446" s="11"/>
      <c r="N446" s="20"/>
    </row>
    <row r="447" spans="1:14">
      <c r="A447" s="17" t="s">
        <v>857</v>
      </c>
      <c r="B447" s="21" t="s">
        <v>858</v>
      </c>
      <c r="C447" s="12"/>
      <c r="D447" s="10">
        <v>0.50385999999999997</v>
      </c>
      <c r="E447" s="10">
        <v>6.2899999999999998E-2</v>
      </c>
      <c r="F447" s="7">
        <f t="shared" si="34"/>
        <v>6.2899999999999998E-2</v>
      </c>
      <c r="G447" s="7"/>
      <c r="H447" s="16"/>
      <c r="I447" s="5">
        <f t="shared" si="35"/>
        <v>-0.44095999999999996</v>
      </c>
      <c r="J447" s="9">
        <f t="shared" si="36"/>
        <v>-0.87516373595840113</v>
      </c>
      <c r="K447" s="12"/>
      <c r="L447" s="10">
        <f t="shared" si="37"/>
        <v>-0.44095999999999996</v>
      </c>
      <c r="M447" s="11"/>
      <c r="N447" s="20"/>
    </row>
    <row r="448" spans="1:14" ht="31.2">
      <c r="A448" s="17" t="s">
        <v>859</v>
      </c>
      <c r="B448" s="21" t="s">
        <v>860</v>
      </c>
      <c r="C448" s="12"/>
      <c r="D448" s="10">
        <v>0.35899999999999999</v>
      </c>
      <c r="E448" s="10">
        <v>0.41770000000000002</v>
      </c>
      <c r="F448" s="7">
        <f t="shared" si="34"/>
        <v>0.41770000000000002</v>
      </c>
      <c r="G448" s="7">
        <f>F448</f>
        <v>0.41770000000000002</v>
      </c>
      <c r="H448" s="16"/>
      <c r="I448" s="5">
        <f t="shared" si="35"/>
        <v>5.870000000000003E-2</v>
      </c>
      <c r="J448" s="9">
        <f t="shared" si="36"/>
        <v>0.16350974930362128</v>
      </c>
      <c r="K448" s="12"/>
      <c r="L448" s="10">
        <f t="shared" si="37"/>
        <v>5.870000000000003E-2</v>
      </c>
      <c r="M448" s="11"/>
      <c r="N448" s="20"/>
    </row>
    <row r="449" spans="1:14" ht="31.2">
      <c r="A449" s="17" t="s">
        <v>861</v>
      </c>
      <c r="B449" s="21" t="s">
        <v>862</v>
      </c>
      <c r="C449" s="12"/>
      <c r="D449" s="10">
        <v>0.34690099019999998</v>
      </c>
      <c r="E449" s="10">
        <v>0.35339999999999999</v>
      </c>
      <c r="F449" s="7">
        <f t="shared" si="34"/>
        <v>0.35339999999999999</v>
      </c>
      <c r="G449" s="7">
        <f>F449</f>
        <v>0.35339999999999999</v>
      </c>
      <c r="H449" s="16"/>
      <c r="I449" s="5">
        <f t="shared" si="35"/>
        <v>6.4990098000000107E-3</v>
      </c>
      <c r="J449" s="9">
        <f t="shared" si="36"/>
        <v>1.8734480395265374E-2</v>
      </c>
      <c r="K449" s="12"/>
      <c r="L449" s="10">
        <f t="shared" si="37"/>
        <v>6.4990098000000107E-3</v>
      </c>
      <c r="M449" s="11"/>
      <c r="N449" s="20"/>
    </row>
    <row r="450" spans="1:14" ht="31.2">
      <c r="A450" s="17" t="s">
        <v>863</v>
      </c>
      <c r="B450" s="21" t="s">
        <v>864</v>
      </c>
      <c r="C450" s="12"/>
      <c r="D450" s="10">
        <v>1.46438</v>
      </c>
      <c r="E450" s="10">
        <v>0.29459999999999997</v>
      </c>
      <c r="F450" s="7">
        <f t="shared" si="34"/>
        <v>0.29459999999999997</v>
      </c>
      <c r="G450" s="7"/>
      <c r="H450" s="16"/>
      <c r="I450" s="5">
        <f t="shared" si="35"/>
        <v>-1.16978</v>
      </c>
      <c r="J450" s="9">
        <f t="shared" si="36"/>
        <v>-0.79882270995233484</v>
      </c>
      <c r="K450" s="12"/>
      <c r="L450" s="10">
        <f t="shared" si="37"/>
        <v>-1.16978</v>
      </c>
      <c r="M450" s="11"/>
      <c r="N450" s="20"/>
    </row>
    <row r="451" spans="1:14">
      <c r="A451" s="17" t="s">
        <v>865</v>
      </c>
      <c r="B451" s="21" t="s">
        <v>866</v>
      </c>
      <c r="C451" s="12"/>
      <c r="D451" s="10">
        <v>1.2389999999999999</v>
      </c>
      <c r="E451" s="10">
        <v>9.1899999999999996E-2</v>
      </c>
      <c r="F451" s="7">
        <f t="shared" si="34"/>
        <v>9.1899999999999996E-2</v>
      </c>
      <c r="G451" s="7"/>
      <c r="H451" s="16"/>
      <c r="I451" s="5">
        <f t="shared" si="35"/>
        <v>-1.1470999999999998</v>
      </c>
      <c r="J451" s="9">
        <f t="shared" si="36"/>
        <v>-0.92582728006456816</v>
      </c>
      <c r="K451" s="12"/>
      <c r="L451" s="10">
        <f t="shared" si="37"/>
        <v>-1.1470999999999998</v>
      </c>
      <c r="M451" s="11"/>
      <c r="N451" s="20"/>
    </row>
    <row r="452" spans="1:14" ht="31.2">
      <c r="A452" s="17" t="s">
        <v>867</v>
      </c>
      <c r="B452" s="21" t="s">
        <v>868</v>
      </c>
      <c r="C452" s="12"/>
      <c r="D452" s="10">
        <v>1.159</v>
      </c>
      <c r="E452" s="10">
        <v>0.92369999999999997</v>
      </c>
      <c r="F452" s="7">
        <f t="shared" si="34"/>
        <v>0.92369999999999997</v>
      </c>
      <c r="G452" s="7"/>
      <c r="H452" s="16"/>
      <c r="I452" s="5">
        <f t="shared" si="35"/>
        <v>-0.23530000000000006</v>
      </c>
      <c r="J452" s="9">
        <f t="shared" si="36"/>
        <v>-0.20301984469370149</v>
      </c>
      <c r="K452" s="12"/>
      <c r="L452" s="10">
        <f t="shared" si="37"/>
        <v>-0.23530000000000006</v>
      </c>
      <c r="M452" s="11"/>
      <c r="N452" s="20"/>
    </row>
    <row r="453" spans="1:14">
      <c r="A453" s="17" t="s">
        <v>869</v>
      </c>
      <c r="B453" s="21" t="s">
        <v>870</v>
      </c>
      <c r="C453" s="12"/>
      <c r="D453" s="10">
        <v>0.51093999999999995</v>
      </c>
      <c r="E453" s="10">
        <v>0</v>
      </c>
      <c r="F453" s="7">
        <f t="shared" si="34"/>
        <v>0</v>
      </c>
      <c r="G453" s="7"/>
      <c r="H453" s="16"/>
      <c r="I453" s="5">
        <f t="shared" si="35"/>
        <v>-0.51093999999999995</v>
      </c>
      <c r="J453" s="9">
        <f t="shared" si="36"/>
        <v>-1</v>
      </c>
      <c r="K453" s="12"/>
      <c r="L453" s="10">
        <f t="shared" si="37"/>
        <v>-0.51093999999999995</v>
      </c>
      <c r="M453" s="11"/>
      <c r="N453" s="20"/>
    </row>
    <row r="454" spans="1:14" ht="31.2">
      <c r="A454" s="17" t="s">
        <v>871</v>
      </c>
      <c r="B454" s="21" t="s">
        <v>872</v>
      </c>
      <c r="C454" s="12"/>
      <c r="D454" s="10">
        <v>0.20178000000000001</v>
      </c>
      <c r="E454" s="10">
        <v>0.20241664100000023</v>
      </c>
      <c r="F454" s="7">
        <f t="shared" si="34"/>
        <v>0.20241664100000023</v>
      </c>
      <c r="G454" s="7">
        <f>F454</f>
        <v>0.20241664100000023</v>
      </c>
      <c r="H454" s="16"/>
      <c r="I454" s="5">
        <f t="shared" si="35"/>
        <v>6.366410000002154E-4</v>
      </c>
      <c r="J454" s="9">
        <f t="shared" si="36"/>
        <v>3.1551243929042183E-3</v>
      </c>
      <c r="K454" s="12"/>
      <c r="L454" s="10">
        <f t="shared" si="37"/>
        <v>6.366410000002154E-4</v>
      </c>
      <c r="M454" s="11"/>
      <c r="N454" s="20"/>
    </row>
    <row r="455" spans="1:14">
      <c r="A455" s="17" t="s">
        <v>873</v>
      </c>
      <c r="B455" s="21" t="s">
        <v>874</v>
      </c>
      <c r="C455" s="12"/>
      <c r="D455" s="10">
        <v>2.03078</v>
      </c>
      <c r="E455" s="10">
        <v>2.0324166410000002</v>
      </c>
      <c r="F455" s="7">
        <f t="shared" si="34"/>
        <v>2.0324166410000002</v>
      </c>
      <c r="G455" s="7">
        <f>F455</f>
        <v>2.0324166410000002</v>
      </c>
      <c r="H455" s="16"/>
      <c r="I455" s="5">
        <f t="shared" si="35"/>
        <v>1.6366410000001608E-3</v>
      </c>
      <c r="J455" s="9">
        <f t="shared" si="36"/>
        <v>8.0591743074087674E-4</v>
      </c>
      <c r="K455" s="12"/>
      <c r="L455" s="10">
        <f t="shared" si="37"/>
        <v>1.6366410000001608E-3</v>
      </c>
      <c r="M455" s="11"/>
      <c r="N455" s="20"/>
    </row>
    <row r="456" spans="1:14" ht="31.2">
      <c r="A456" s="17" t="s">
        <v>875</v>
      </c>
      <c r="B456" s="21" t="s">
        <v>876</v>
      </c>
      <c r="C456" s="12"/>
      <c r="D456" s="10">
        <v>0.87909999999999999</v>
      </c>
      <c r="E456" s="10">
        <v>0.88041664100000017</v>
      </c>
      <c r="F456" s="7">
        <f t="shared" si="34"/>
        <v>0.88041664100000017</v>
      </c>
      <c r="G456" s="7">
        <f>F456</f>
        <v>0.88041664100000017</v>
      </c>
      <c r="H456" s="16"/>
      <c r="I456" s="5">
        <f t="shared" si="35"/>
        <v>1.3166410000001738E-3</v>
      </c>
      <c r="J456" s="9">
        <f t="shared" si="36"/>
        <v>1.4977147082244624E-3</v>
      </c>
      <c r="K456" s="12"/>
      <c r="L456" s="10">
        <f t="shared" si="37"/>
        <v>1.3166410000001738E-3</v>
      </c>
      <c r="M456" s="11"/>
      <c r="N456" s="20"/>
    </row>
    <row r="457" spans="1:14" ht="31.2">
      <c r="A457" s="17" t="s">
        <v>877</v>
      </c>
      <c r="B457" s="21" t="s">
        <v>878</v>
      </c>
      <c r="C457" s="12"/>
      <c r="D457" s="10">
        <v>7.0799999999999988E-2</v>
      </c>
      <c r="E457" s="10">
        <v>2.5227429999999999E-2</v>
      </c>
      <c r="F457" s="7">
        <f t="shared" si="34"/>
        <v>2.5227429999999999E-2</v>
      </c>
      <c r="G457" s="7"/>
      <c r="H457" s="16"/>
      <c r="I457" s="5">
        <f t="shared" si="35"/>
        <v>-4.5572569999999993E-2</v>
      </c>
      <c r="J457" s="9">
        <f t="shared" si="36"/>
        <v>-0.64368036723163835</v>
      </c>
      <c r="K457" s="12"/>
      <c r="L457" s="10">
        <f t="shared" si="37"/>
        <v>-4.5572569999999993E-2</v>
      </c>
      <c r="M457" s="11"/>
      <c r="N457" s="20"/>
    </row>
    <row r="458" spans="1:14" ht="31.2">
      <c r="A458" s="17" t="s">
        <v>879</v>
      </c>
      <c r="B458" s="21" t="s">
        <v>880</v>
      </c>
      <c r="C458" s="12"/>
      <c r="D458" s="10">
        <v>4.1300000000000003E-2</v>
      </c>
      <c r="E458" s="10">
        <v>6.4999999999999997E-3</v>
      </c>
      <c r="F458" s="7">
        <f t="shared" si="34"/>
        <v>6.4999999999999997E-3</v>
      </c>
      <c r="G458" s="7"/>
      <c r="H458" s="16"/>
      <c r="I458" s="5">
        <f t="shared" si="35"/>
        <v>-3.4800000000000005E-2</v>
      </c>
      <c r="J458" s="9">
        <f t="shared" si="36"/>
        <v>-0.84261501210653755</v>
      </c>
      <c r="K458" s="12"/>
      <c r="L458" s="10">
        <f t="shared" si="37"/>
        <v>-3.4800000000000005E-2</v>
      </c>
      <c r="M458" s="11"/>
      <c r="N458" s="20"/>
    </row>
    <row r="459" spans="1:14" ht="46.8">
      <c r="A459" s="17" t="s">
        <v>881</v>
      </c>
      <c r="B459" s="21" t="s">
        <v>882</v>
      </c>
      <c r="C459" s="12"/>
      <c r="D459" s="10">
        <v>4.1300000000000003E-2</v>
      </c>
      <c r="E459" s="10">
        <v>6.4999999999999997E-3</v>
      </c>
      <c r="F459" s="7">
        <f t="shared" ref="F459:G522" si="38">E459</f>
        <v>6.4999999999999997E-3</v>
      </c>
      <c r="G459" s="7"/>
      <c r="H459" s="16"/>
      <c r="I459" s="5">
        <f t="shared" si="35"/>
        <v>-3.4800000000000005E-2</v>
      </c>
      <c r="J459" s="9">
        <f t="shared" si="36"/>
        <v>-0.84261501210653755</v>
      </c>
      <c r="K459" s="12"/>
      <c r="L459" s="10">
        <f t="shared" si="37"/>
        <v>-3.4800000000000005E-2</v>
      </c>
      <c r="M459" s="11"/>
      <c r="N459" s="20"/>
    </row>
    <row r="460" spans="1:14" ht="46.8">
      <c r="A460" s="17" t="s">
        <v>883</v>
      </c>
      <c r="B460" s="21" t="s">
        <v>884</v>
      </c>
      <c r="C460" s="12"/>
      <c r="D460" s="10">
        <v>4.1300000000000003E-2</v>
      </c>
      <c r="E460" s="10">
        <v>6.4999999999999997E-3</v>
      </c>
      <c r="F460" s="7">
        <f t="shared" si="38"/>
        <v>6.4999999999999997E-3</v>
      </c>
      <c r="G460" s="7"/>
      <c r="H460" s="16"/>
      <c r="I460" s="5">
        <f t="shared" ref="I460:I523" si="39">E460-D460</f>
        <v>-3.4800000000000005E-2</v>
      </c>
      <c r="J460" s="9">
        <f t="shared" ref="J460:J522" si="40">E460/D460-100%</f>
        <v>-0.84261501210653755</v>
      </c>
      <c r="K460" s="12"/>
      <c r="L460" s="10">
        <f t="shared" si="37"/>
        <v>-3.4800000000000005E-2</v>
      </c>
      <c r="M460" s="11"/>
      <c r="N460" s="20"/>
    </row>
    <row r="461" spans="1:14" ht="46.8">
      <c r="A461" s="17" t="s">
        <v>885</v>
      </c>
      <c r="B461" s="21" t="s">
        <v>886</v>
      </c>
      <c r="C461" s="12"/>
      <c r="D461" s="10">
        <v>4.1300000000000003E-2</v>
      </c>
      <c r="E461" s="10">
        <v>6.4999999999999997E-3</v>
      </c>
      <c r="F461" s="7">
        <f t="shared" si="38"/>
        <v>6.4999999999999997E-3</v>
      </c>
      <c r="G461" s="7"/>
      <c r="H461" s="16"/>
      <c r="I461" s="5">
        <f t="shared" si="39"/>
        <v>-3.4800000000000005E-2</v>
      </c>
      <c r="J461" s="9">
        <f t="shared" si="40"/>
        <v>-0.84261501210653755</v>
      </c>
      <c r="K461" s="12"/>
      <c r="L461" s="10">
        <f t="shared" si="37"/>
        <v>-3.4800000000000005E-2</v>
      </c>
      <c r="M461" s="11"/>
      <c r="N461" s="20"/>
    </row>
    <row r="462" spans="1:14" ht="31.2">
      <c r="A462" s="17" t="s">
        <v>887</v>
      </c>
      <c r="B462" s="21" t="s">
        <v>888</v>
      </c>
      <c r="C462" s="12"/>
      <c r="D462" s="10">
        <v>7.0800000000000002E-2</v>
      </c>
      <c r="E462" s="10">
        <v>0</v>
      </c>
      <c r="F462" s="7">
        <f t="shared" si="38"/>
        <v>0</v>
      </c>
      <c r="G462" s="7"/>
      <c r="H462" s="16"/>
      <c r="I462" s="5">
        <f t="shared" si="39"/>
        <v>-7.0800000000000002E-2</v>
      </c>
      <c r="J462" s="9">
        <f t="shared" si="40"/>
        <v>-1</v>
      </c>
      <c r="K462" s="12"/>
      <c r="L462" s="10">
        <f t="shared" si="37"/>
        <v>-7.0800000000000002E-2</v>
      </c>
      <c r="M462" s="11"/>
      <c r="N462" s="20"/>
    </row>
    <row r="463" spans="1:14" ht="31.2">
      <c r="A463" s="17" t="s">
        <v>889</v>
      </c>
      <c r="B463" s="21" t="s">
        <v>890</v>
      </c>
      <c r="C463" s="12"/>
      <c r="D463" s="10">
        <v>0.10619999999999999</v>
      </c>
      <c r="E463" s="10">
        <v>0</v>
      </c>
      <c r="F463" s="7">
        <f t="shared" si="38"/>
        <v>0</v>
      </c>
      <c r="G463" s="7"/>
      <c r="H463" s="16"/>
      <c r="I463" s="5">
        <f t="shared" si="39"/>
        <v>-0.10619999999999999</v>
      </c>
      <c r="J463" s="9">
        <f t="shared" si="40"/>
        <v>-1</v>
      </c>
      <c r="K463" s="12"/>
      <c r="L463" s="10">
        <f t="shared" si="37"/>
        <v>-0.10619999999999999</v>
      </c>
      <c r="M463" s="11"/>
      <c r="N463" s="20"/>
    </row>
    <row r="464" spans="1:14" ht="31.2">
      <c r="A464" s="17" t="s">
        <v>891</v>
      </c>
      <c r="B464" s="21" t="s">
        <v>892</v>
      </c>
      <c r="C464" s="12"/>
      <c r="D464" s="10">
        <v>4.1300000000000003E-2</v>
      </c>
      <c r="E464" s="10">
        <v>0</v>
      </c>
      <c r="F464" s="7">
        <f t="shared" si="38"/>
        <v>0</v>
      </c>
      <c r="G464" s="7"/>
      <c r="H464" s="16"/>
      <c r="I464" s="5">
        <f t="shared" si="39"/>
        <v>-4.1300000000000003E-2</v>
      </c>
      <c r="J464" s="9">
        <f t="shared" si="40"/>
        <v>-1</v>
      </c>
      <c r="K464" s="12"/>
      <c r="L464" s="10">
        <f t="shared" si="37"/>
        <v>-4.1300000000000003E-2</v>
      </c>
      <c r="M464" s="11"/>
      <c r="N464" s="20"/>
    </row>
    <row r="465" spans="1:14">
      <c r="A465" s="17" t="s">
        <v>893</v>
      </c>
      <c r="B465" s="21" t="s">
        <v>894</v>
      </c>
      <c r="C465" s="12"/>
      <c r="D465" s="10">
        <v>5.7111999999999998</v>
      </c>
      <c r="E465" s="10">
        <v>4.8954000000000004</v>
      </c>
      <c r="F465" s="7">
        <f t="shared" si="38"/>
        <v>4.8954000000000004</v>
      </c>
      <c r="G465" s="7">
        <f>F465</f>
        <v>4.8954000000000004</v>
      </c>
      <c r="H465" s="16"/>
      <c r="I465" s="5">
        <f t="shared" si="39"/>
        <v>-0.81579999999999941</v>
      </c>
      <c r="J465" s="9">
        <f t="shared" si="40"/>
        <v>-0.14284213475276641</v>
      </c>
      <c r="K465" s="12"/>
      <c r="L465" s="10">
        <f t="shared" ref="L465:L528" si="41">I465</f>
        <v>-0.81579999999999941</v>
      </c>
      <c r="M465" s="11"/>
      <c r="N465" s="20"/>
    </row>
    <row r="466" spans="1:14">
      <c r="A466" s="17" t="s">
        <v>895</v>
      </c>
      <c r="B466" s="21" t="s">
        <v>896</v>
      </c>
      <c r="C466" s="12"/>
      <c r="D466" s="10">
        <v>0.24307999999999996</v>
      </c>
      <c r="E466" s="10">
        <v>0.27437815100000018</v>
      </c>
      <c r="F466" s="7">
        <f t="shared" si="38"/>
        <v>0.27437815100000018</v>
      </c>
      <c r="G466" s="7"/>
      <c r="H466" s="16"/>
      <c r="I466" s="5">
        <f t="shared" si="39"/>
        <v>3.1298151000000218E-2</v>
      </c>
      <c r="J466" s="9">
        <f t="shared" si="40"/>
        <v>0.12875658630903497</v>
      </c>
      <c r="K466" s="12"/>
      <c r="L466" s="10">
        <f t="shared" si="41"/>
        <v>3.1298151000000218E-2</v>
      </c>
      <c r="M466" s="11"/>
      <c r="N466" s="20"/>
    </row>
    <row r="467" spans="1:14" ht="31.2">
      <c r="A467" s="17" t="s">
        <v>897</v>
      </c>
      <c r="B467" s="21" t="s">
        <v>898</v>
      </c>
      <c r="C467" s="12"/>
      <c r="D467" s="10">
        <v>0.25251999999999997</v>
      </c>
      <c r="E467" s="10">
        <v>0.25939999999999996</v>
      </c>
      <c r="F467" s="7">
        <f t="shared" si="38"/>
        <v>0.25939999999999996</v>
      </c>
      <c r="G467" s="7"/>
      <c r="H467" s="16"/>
      <c r="I467" s="5">
        <f t="shared" si="39"/>
        <v>6.8799999999999972E-3</v>
      </c>
      <c r="J467" s="9">
        <f t="shared" si="40"/>
        <v>2.7245366703627427E-2</v>
      </c>
      <c r="K467" s="12"/>
      <c r="L467" s="10">
        <f t="shared" si="41"/>
        <v>6.8799999999999972E-3</v>
      </c>
      <c r="M467" s="11"/>
      <c r="N467" s="20"/>
    </row>
    <row r="468" spans="1:14" ht="31.2">
      <c r="A468" s="17" t="s">
        <v>899</v>
      </c>
      <c r="B468" s="21" t="s">
        <v>900</v>
      </c>
      <c r="C468" s="12"/>
      <c r="D468" s="10">
        <v>3.1730200000000002</v>
      </c>
      <c r="E468" s="10">
        <v>3.1744166410000001</v>
      </c>
      <c r="F468" s="7">
        <f t="shared" si="38"/>
        <v>3.1744166410000001</v>
      </c>
      <c r="G468" s="7">
        <v>3.3532000000000002</v>
      </c>
      <c r="H468" s="16"/>
      <c r="I468" s="5">
        <f t="shared" si="39"/>
        <v>1.3966409999999208E-3</v>
      </c>
      <c r="J468" s="9">
        <f t="shared" si="40"/>
        <v>4.4016142350189469E-4</v>
      </c>
      <c r="K468" s="12"/>
      <c r="L468" s="10">
        <f t="shared" si="41"/>
        <v>1.3966409999999208E-3</v>
      </c>
      <c r="M468" s="11"/>
      <c r="N468" s="20"/>
    </row>
    <row r="469" spans="1:14">
      <c r="A469" s="17" t="s">
        <v>901</v>
      </c>
      <c r="B469" s="21" t="s">
        <v>902</v>
      </c>
      <c r="C469" s="12"/>
      <c r="D469" s="10">
        <v>3.7760000000000002E-2</v>
      </c>
      <c r="E469" s="10">
        <v>1.0200000000000001E-2</v>
      </c>
      <c r="F469" s="7">
        <f t="shared" si="38"/>
        <v>1.0200000000000001E-2</v>
      </c>
      <c r="G469" s="7"/>
      <c r="H469" s="16"/>
      <c r="I469" s="5">
        <f t="shared" si="39"/>
        <v>-2.7560000000000001E-2</v>
      </c>
      <c r="J469" s="9">
        <f t="shared" si="40"/>
        <v>-0.7298728813559322</v>
      </c>
      <c r="K469" s="12"/>
      <c r="L469" s="10">
        <f t="shared" si="41"/>
        <v>-2.7560000000000001E-2</v>
      </c>
      <c r="M469" s="11"/>
      <c r="N469" s="20"/>
    </row>
    <row r="470" spans="1:14">
      <c r="A470" s="17" t="s">
        <v>903</v>
      </c>
      <c r="B470" s="21" t="s">
        <v>904</v>
      </c>
      <c r="C470" s="12"/>
      <c r="D470" s="10">
        <v>3.7760000000000002E-2</v>
      </c>
      <c r="E470" s="10">
        <v>0</v>
      </c>
      <c r="F470" s="7">
        <f t="shared" si="38"/>
        <v>0</v>
      </c>
      <c r="G470" s="7"/>
      <c r="H470" s="16"/>
      <c r="I470" s="5">
        <f t="shared" si="39"/>
        <v>-3.7760000000000002E-2</v>
      </c>
      <c r="J470" s="9">
        <f t="shared" si="40"/>
        <v>-1</v>
      </c>
      <c r="K470" s="12"/>
      <c r="L470" s="10">
        <f t="shared" si="41"/>
        <v>-3.7760000000000002E-2</v>
      </c>
      <c r="M470" s="11"/>
      <c r="N470" s="20"/>
    </row>
    <row r="471" spans="1:14">
      <c r="A471" s="17" t="s">
        <v>905</v>
      </c>
      <c r="B471" s="21" t="s">
        <v>906</v>
      </c>
      <c r="C471" s="12"/>
      <c r="D471" s="10">
        <v>6.4600000000000005E-2</v>
      </c>
      <c r="E471" s="10">
        <v>7.0500000000000007E-2</v>
      </c>
      <c r="F471" s="7">
        <f t="shared" si="38"/>
        <v>7.0500000000000007E-2</v>
      </c>
      <c r="G471" s="7">
        <f>F471</f>
        <v>7.0500000000000007E-2</v>
      </c>
      <c r="H471" s="16"/>
      <c r="I471" s="5">
        <f t="shared" si="39"/>
        <v>5.9000000000000025E-3</v>
      </c>
      <c r="J471" s="9">
        <f t="shared" si="40"/>
        <v>9.1331269349845146E-2</v>
      </c>
      <c r="K471" s="12"/>
      <c r="L471" s="10">
        <f t="shared" si="41"/>
        <v>5.9000000000000025E-3</v>
      </c>
      <c r="M471" s="11"/>
      <c r="N471" s="20"/>
    </row>
    <row r="472" spans="1:14">
      <c r="A472" s="17" t="s">
        <v>907</v>
      </c>
      <c r="B472" s="21" t="s">
        <v>908</v>
      </c>
      <c r="C472" s="12"/>
      <c r="D472" s="10">
        <v>6.5799999999999997E-2</v>
      </c>
      <c r="E472" s="10">
        <v>7.1199999999999999E-2</v>
      </c>
      <c r="F472" s="7">
        <f t="shared" si="38"/>
        <v>7.1199999999999999E-2</v>
      </c>
      <c r="G472" s="7">
        <f>F472</f>
        <v>7.1199999999999999E-2</v>
      </c>
      <c r="H472" s="16"/>
      <c r="I472" s="5">
        <f t="shared" si="39"/>
        <v>5.400000000000002E-3</v>
      </c>
      <c r="J472" s="9">
        <f t="shared" si="40"/>
        <v>8.2066869300911893E-2</v>
      </c>
      <c r="K472" s="12"/>
      <c r="L472" s="10">
        <f t="shared" si="41"/>
        <v>5.400000000000002E-3</v>
      </c>
      <c r="M472" s="11"/>
      <c r="N472" s="20"/>
    </row>
    <row r="473" spans="1:14">
      <c r="A473" s="17" t="s">
        <v>909</v>
      </c>
      <c r="B473" s="21" t="s">
        <v>910</v>
      </c>
      <c r="C473" s="12"/>
      <c r="D473" s="10">
        <v>0.26785999999999999</v>
      </c>
      <c r="E473" s="10">
        <v>0.27810000000000001</v>
      </c>
      <c r="F473" s="7">
        <f t="shared" si="38"/>
        <v>0.27810000000000001</v>
      </c>
      <c r="G473" s="7"/>
      <c r="H473" s="16"/>
      <c r="I473" s="5">
        <f t="shared" si="39"/>
        <v>1.0240000000000027E-2</v>
      </c>
      <c r="J473" s="9">
        <f t="shared" si="40"/>
        <v>3.8228925558127402E-2</v>
      </c>
      <c r="K473" s="12"/>
      <c r="L473" s="10">
        <f t="shared" si="41"/>
        <v>1.0240000000000027E-2</v>
      </c>
      <c r="M473" s="11"/>
      <c r="N473" s="20"/>
    </row>
    <row r="474" spans="1:14">
      <c r="A474" s="17" t="s">
        <v>911</v>
      </c>
      <c r="B474" s="21" t="s">
        <v>912</v>
      </c>
      <c r="C474" s="12"/>
      <c r="D474" s="10">
        <v>0.1298</v>
      </c>
      <c r="E474" s="10">
        <v>5.8799999999999998E-2</v>
      </c>
      <c r="F474" s="7">
        <f t="shared" si="38"/>
        <v>5.8799999999999998E-2</v>
      </c>
      <c r="G474" s="7"/>
      <c r="H474" s="16"/>
      <c r="I474" s="5">
        <f t="shared" si="39"/>
        <v>-7.1000000000000008E-2</v>
      </c>
      <c r="J474" s="9">
        <f t="shared" si="40"/>
        <v>-0.54699537750385208</v>
      </c>
      <c r="K474" s="12"/>
      <c r="L474" s="10">
        <f t="shared" si="41"/>
        <v>-7.1000000000000008E-2</v>
      </c>
      <c r="M474" s="11"/>
      <c r="N474" s="20"/>
    </row>
    <row r="475" spans="1:14" ht="31.2">
      <c r="A475" s="17" t="s">
        <v>913</v>
      </c>
      <c r="B475" s="21" t="s">
        <v>914</v>
      </c>
      <c r="C475" s="12"/>
      <c r="D475" s="10">
        <v>6.3719999999999999E-2</v>
      </c>
      <c r="E475" s="10">
        <v>0.1101</v>
      </c>
      <c r="F475" s="7">
        <f t="shared" si="38"/>
        <v>0.1101</v>
      </c>
      <c r="G475" s="7">
        <f>F475</f>
        <v>0.1101</v>
      </c>
      <c r="H475" s="16"/>
      <c r="I475" s="5">
        <f t="shared" si="39"/>
        <v>4.6380000000000005E-2</v>
      </c>
      <c r="J475" s="9">
        <f t="shared" si="40"/>
        <v>0.72787193973634667</v>
      </c>
      <c r="K475" s="12"/>
      <c r="L475" s="10">
        <f t="shared" si="41"/>
        <v>4.6380000000000005E-2</v>
      </c>
      <c r="M475" s="11"/>
      <c r="N475" s="20"/>
    </row>
    <row r="476" spans="1:14" ht="31.2">
      <c r="A476" s="17" t="s">
        <v>915</v>
      </c>
      <c r="B476" s="21" t="s">
        <v>916</v>
      </c>
      <c r="C476" s="12"/>
      <c r="D476" s="10">
        <v>6.3719999999999999E-2</v>
      </c>
      <c r="E476" s="10">
        <v>2.8900000000000002E-2</v>
      </c>
      <c r="F476" s="7">
        <f t="shared" si="38"/>
        <v>2.8900000000000002E-2</v>
      </c>
      <c r="G476" s="7">
        <f t="shared" si="38"/>
        <v>2.8900000000000002E-2</v>
      </c>
      <c r="H476" s="16"/>
      <c r="I476" s="5">
        <f t="shared" si="39"/>
        <v>-3.4819999999999997E-2</v>
      </c>
      <c r="J476" s="9">
        <f t="shared" si="40"/>
        <v>-0.5464532328939109</v>
      </c>
      <c r="K476" s="12"/>
      <c r="L476" s="10">
        <f t="shared" si="41"/>
        <v>-3.4819999999999997E-2</v>
      </c>
      <c r="M476" s="11"/>
      <c r="N476" s="20"/>
    </row>
    <row r="477" spans="1:14">
      <c r="A477" s="17" t="s">
        <v>917</v>
      </c>
      <c r="B477" s="21" t="s">
        <v>918</v>
      </c>
      <c r="C477" s="12"/>
      <c r="D477" s="10">
        <v>6.3719999999999999E-2</v>
      </c>
      <c r="E477" s="10">
        <v>1.7299999999999999E-2</v>
      </c>
      <c r="F477" s="7">
        <f t="shared" si="38"/>
        <v>1.7299999999999999E-2</v>
      </c>
      <c r="G477" s="7">
        <f t="shared" si="38"/>
        <v>1.7299999999999999E-2</v>
      </c>
      <c r="H477" s="16"/>
      <c r="I477" s="5">
        <f t="shared" si="39"/>
        <v>-4.6420000000000003E-2</v>
      </c>
      <c r="J477" s="9">
        <f t="shared" si="40"/>
        <v>-0.72849968612680471</v>
      </c>
      <c r="K477" s="12"/>
      <c r="L477" s="10">
        <f t="shared" si="41"/>
        <v>-4.6420000000000003E-2</v>
      </c>
      <c r="M477" s="11"/>
      <c r="N477" s="20"/>
    </row>
    <row r="478" spans="1:14">
      <c r="A478" s="17" t="s">
        <v>919</v>
      </c>
      <c r="B478" s="21" t="s">
        <v>920</v>
      </c>
      <c r="C478" s="12"/>
      <c r="D478" s="10">
        <v>6.3719999999999999E-2</v>
      </c>
      <c r="E478" s="10">
        <v>2.3300000000000001E-2</v>
      </c>
      <c r="F478" s="7">
        <f t="shared" si="38"/>
        <v>2.3300000000000001E-2</v>
      </c>
      <c r="G478" s="7">
        <f t="shared" si="38"/>
        <v>2.3300000000000001E-2</v>
      </c>
      <c r="H478" s="16"/>
      <c r="I478" s="5">
        <f t="shared" si="39"/>
        <v>-4.0419999999999998E-2</v>
      </c>
      <c r="J478" s="9">
        <f t="shared" si="40"/>
        <v>-0.6343377275580665</v>
      </c>
      <c r="K478" s="12"/>
      <c r="L478" s="10">
        <f t="shared" si="41"/>
        <v>-4.0419999999999998E-2</v>
      </c>
      <c r="M478" s="11"/>
      <c r="N478" s="20"/>
    </row>
    <row r="479" spans="1:14" ht="31.2">
      <c r="A479" s="17" t="s">
        <v>921</v>
      </c>
      <c r="B479" s="21" t="s">
        <v>922</v>
      </c>
      <c r="C479" s="12"/>
      <c r="D479" s="10">
        <v>6.3719999999999999E-2</v>
      </c>
      <c r="E479" s="10">
        <v>0.15890000000000001</v>
      </c>
      <c r="F479" s="7">
        <f t="shared" si="38"/>
        <v>0.15890000000000001</v>
      </c>
      <c r="G479" s="7">
        <f t="shared" si="38"/>
        <v>0.15890000000000001</v>
      </c>
      <c r="H479" s="16"/>
      <c r="I479" s="5">
        <f t="shared" si="39"/>
        <v>9.5180000000000015E-2</v>
      </c>
      <c r="J479" s="9">
        <f t="shared" si="40"/>
        <v>1.4937225360954178</v>
      </c>
      <c r="K479" s="12"/>
      <c r="L479" s="10">
        <f t="shared" si="41"/>
        <v>9.5180000000000015E-2</v>
      </c>
      <c r="M479" s="11"/>
      <c r="N479" s="20"/>
    </row>
    <row r="480" spans="1:14" ht="31.2">
      <c r="A480" s="17" t="s">
        <v>923</v>
      </c>
      <c r="B480" s="21" t="s">
        <v>924</v>
      </c>
      <c r="C480" s="12"/>
      <c r="D480" s="10">
        <v>6.3719999999999999E-2</v>
      </c>
      <c r="E480" s="10">
        <v>1.0500000000000001E-2</v>
      </c>
      <c r="F480" s="7">
        <f t="shared" si="38"/>
        <v>1.0500000000000001E-2</v>
      </c>
      <c r="G480" s="7">
        <f t="shared" si="38"/>
        <v>1.0500000000000001E-2</v>
      </c>
      <c r="H480" s="16"/>
      <c r="I480" s="5">
        <f t="shared" si="39"/>
        <v>-5.3219999999999996E-2</v>
      </c>
      <c r="J480" s="9">
        <f t="shared" si="40"/>
        <v>-0.83521657250470804</v>
      </c>
      <c r="K480" s="12"/>
      <c r="L480" s="10">
        <f t="shared" si="41"/>
        <v>-5.3219999999999996E-2</v>
      </c>
      <c r="M480" s="11"/>
      <c r="N480" s="20"/>
    </row>
    <row r="481" spans="1:14" ht="31.2">
      <c r="A481" s="17" t="s">
        <v>925</v>
      </c>
      <c r="B481" s="21" t="s">
        <v>926</v>
      </c>
      <c r="C481" s="12"/>
      <c r="D481" s="10">
        <v>6.3719999999999999E-2</v>
      </c>
      <c r="E481" s="10">
        <v>0.14749999999999999</v>
      </c>
      <c r="F481" s="7">
        <f t="shared" si="38"/>
        <v>0.14749999999999999</v>
      </c>
      <c r="G481" s="7">
        <f t="shared" si="38"/>
        <v>0.14749999999999999</v>
      </c>
      <c r="H481" s="16"/>
      <c r="I481" s="5">
        <f t="shared" si="39"/>
        <v>8.3779999999999993E-2</v>
      </c>
      <c r="J481" s="9">
        <f t="shared" si="40"/>
        <v>1.3148148148148149</v>
      </c>
      <c r="K481" s="12"/>
      <c r="L481" s="10">
        <f t="shared" si="41"/>
        <v>8.3779999999999993E-2</v>
      </c>
      <c r="M481" s="11"/>
      <c r="N481" s="20"/>
    </row>
    <row r="482" spans="1:14" ht="31.2">
      <c r="A482" s="17" t="s">
        <v>927</v>
      </c>
      <c r="B482" s="21" t="s">
        <v>928</v>
      </c>
      <c r="C482" s="12"/>
      <c r="D482" s="10">
        <v>6.3719999999999999E-2</v>
      </c>
      <c r="E482" s="10">
        <v>2.0299999999999999E-2</v>
      </c>
      <c r="F482" s="7">
        <f t="shared" si="38"/>
        <v>2.0299999999999999E-2</v>
      </c>
      <c r="G482" s="7">
        <f t="shared" si="38"/>
        <v>2.0299999999999999E-2</v>
      </c>
      <c r="H482" s="16"/>
      <c r="I482" s="5">
        <f t="shared" si="39"/>
        <v>-4.342E-2</v>
      </c>
      <c r="J482" s="9">
        <f t="shared" si="40"/>
        <v>-0.68141870684243566</v>
      </c>
      <c r="K482" s="12"/>
      <c r="L482" s="10">
        <f t="shared" si="41"/>
        <v>-4.342E-2</v>
      </c>
      <c r="M482" s="11"/>
      <c r="N482" s="20"/>
    </row>
    <row r="483" spans="1:14">
      <c r="A483" s="17" t="s">
        <v>929</v>
      </c>
      <c r="B483" s="21" t="s">
        <v>930</v>
      </c>
      <c r="C483" s="12"/>
      <c r="D483" s="10">
        <v>6.3719999999999999E-2</v>
      </c>
      <c r="E483" s="10">
        <v>2.2499999999999999E-2</v>
      </c>
      <c r="F483" s="7">
        <f t="shared" si="38"/>
        <v>2.2499999999999999E-2</v>
      </c>
      <c r="G483" s="7">
        <f t="shared" si="38"/>
        <v>2.2499999999999999E-2</v>
      </c>
      <c r="H483" s="16"/>
      <c r="I483" s="5">
        <f t="shared" si="39"/>
        <v>-4.122E-2</v>
      </c>
      <c r="J483" s="9">
        <f t="shared" si="40"/>
        <v>-0.64689265536723162</v>
      </c>
      <c r="K483" s="12"/>
      <c r="L483" s="10">
        <f t="shared" si="41"/>
        <v>-4.122E-2</v>
      </c>
      <c r="M483" s="11"/>
      <c r="N483" s="20"/>
    </row>
    <row r="484" spans="1:14" ht="31.2">
      <c r="A484" s="17" t="s">
        <v>931</v>
      </c>
      <c r="B484" s="21" t="s">
        <v>932</v>
      </c>
      <c r="C484" s="12"/>
      <c r="D484" s="10">
        <v>6.3719999999999999E-2</v>
      </c>
      <c r="E484" s="10">
        <v>0.20200000000000001</v>
      </c>
      <c r="F484" s="7">
        <f t="shared" si="38"/>
        <v>0.20200000000000001</v>
      </c>
      <c r="G484" s="7">
        <f t="shared" si="38"/>
        <v>0.20200000000000001</v>
      </c>
      <c r="H484" s="16"/>
      <c r="I484" s="5">
        <f t="shared" si="39"/>
        <v>0.13828000000000001</v>
      </c>
      <c r="J484" s="9">
        <f t="shared" si="40"/>
        <v>2.1701192718141873</v>
      </c>
      <c r="K484" s="12"/>
      <c r="L484" s="10">
        <f t="shared" si="41"/>
        <v>0.13828000000000001</v>
      </c>
      <c r="M484" s="11"/>
      <c r="N484" s="20"/>
    </row>
    <row r="485" spans="1:14">
      <c r="A485" s="17" t="s">
        <v>933</v>
      </c>
      <c r="B485" s="21" t="s">
        <v>934</v>
      </c>
      <c r="C485" s="12"/>
      <c r="D485" s="10">
        <v>6.3719999999999999E-2</v>
      </c>
      <c r="E485" s="10">
        <v>0.23480000000000001</v>
      </c>
      <c r="F485" s="7">
        <f t="shared" si="38"/>
        <v>0.23480000000000001</v>
      </c>
      <c r="G485" s="7">
        <f t="shared" si="38"/>
        <v>0.23480000000000001</v>
      </c>
      <c r="H485" s="16"/>
      <c r="I485" s="5">
        <f t="shared" si="39"/>
        <v>0.17108000000000001</v>
      </c>
      <c r="J485" s="9">
        <f t="shared" si="40"/>
        <v>2.6848713119899563</v>
      </c>
      <c r="K485" s="12"/>
      <c r="L485" s="10">
        <f t="shared" si="41"/>
        <v>0.17108000000000001</v>
      </c>
      <c r="M485" s="11"/>
      <c r="N485" s="20"/>
    </row>
    <row r="486" spans="1:14" ht="31.2">
      <c r="A486" s="17" t="s">
        <v>935</v>
      </c>
      <c r="B486" s="21" t="s">
        <v>936</v>
      </c>
      <c r="C486" s="12"/>
      <c r="D486" s="10">
        <v>6.3719999999999999E-2</v>
      </c>
      <c r="E486" s="10">
        <v>2.8799999999999999E-2</v>
      </c>
      <c r="F486" s="7">
        <f t="shared" si="38"/>
        <v>2.8799999999999999E-2</v>
      </c>
      <c r="G486" s="7">
        <f t="shared" si="38"/>
        <v>2.8799999999999999E-2</v>
      </c>
      <c r="H486" s="16"/>
      <c r="I486" s="5">
        <f t="shared" si="39"/>
        <v>-3.492E-2</v>
      </c>
      <c r="J486" s="9">
        <f t="shared" si="40"/>
        <v>-0.54802259887005644</v>
      </c>
      <c r="K486" s="12"/>
      <c r="L486" s="10">
        <f t="shared" si="41"/>
        <v>-3.492E-2</v>
      </c>
      <c r="M486" s="11"/>
      <c r="N486" s="20"/>
    </row>
    <row r="487" spans="1:14" ht="31.2">
      <c r="A487" s="17" t="s">
        <v>937</v>
      </c>
      <c r="B487" s="21" t="s">
        <v>938</v>
      </c>
      <c r="C487" s="12"/>
      <c r="D487" s="10">
        <v>6.3719999999999999E-2</v>
      </c>
      <c r="E487" s="10">
        <v>1.66E-2</v>
      </c>
      <c r="F487" s="7">
        <f t="shared" si="38"/>
        <v>1.66E-2</v>
      </c>
      <c r="G487" s="7">
        <f t="shared" si="38"/>
        <v>1.66E-2</v>
      </c>
      <c r="H487" s="16"/>
      <c r="I487" s="5">
        <f t="shared" si="39"/>
        <v>-4.7119999999999995E-2</v>
      </c>
      <c r="J487" s="9">
        <f t="shared" si="40"/>
        <v>-0.73948524795982418</v>
      </c>
      <c r="K487" s="12"/>
      <c r="L487" s="10">
        <f t="shared" si="41"/>
        <v>-4.7119999999999995E-2</v>
      </c>
      <c r="M487" s="11"/>
      <c r="N487" s="20"/>
    </row>
    <row r="488" spans="1:14">
      <c r="A488" s="17" t="s">
        <v>939</v>
      </c>
      <c r="B488" s="21" t="s">
        <v>940</v>
      </c>
      <c r="C488" s="12"/>
      <c r="D488" s="10">
        <v>6.3719999999999999E-2</v>
      </c>
      <c r="E488" s="10">
        <v>7.3599999999999999E-2</v>
      </c>
      <c r="F488" s="7">
        <f t="shared" si="38"/>
        <v>7.3599999999999999E-2</v>
      </c>
      <c r="G488" s="7"/>
      <c r="H488" s="16"/>
      <c r="I488" s="5">
        <f t="shared" si="39"/>
        <v>9.8799999999999999E-3</v>
      </c>
      <c r="J488" s="9">
        <f t="shared" si="40"/>
        <v>0.15505335844318902</v>
      </c>
      <c r="K488" s="12"/>
      <c r="L488" s="10">
        <f t="shared" si="41"/>
        <v>9.8799999999999999E-3</v>
      </c>
      <c r="M488" s="11"/>
      <c r="N488" s="20"/>
    </row>
    <row r="489" spans="1:14">
      <c r="A489" s="17" t="s">
        <v>941</v>
      </c>
      <c r="B489" s="21" t="s">
        <v>942</v>
      </c>
      <c r="C489" s="12"/>
      <c r="D489" s="10">
        <v>6.3719999999999999E-2</v>
      </c>
      <c r="E489" s="10">
        <v>0</v>
      </c>
      <c r="F489" s="7">
        <f t="shared" si="38"/>
        <v>0</v>
      </c>
      <c r="G489" s="7"/>
      <c r="H489" s="16"/>
      <c r="I489" s="5">
        <f t="shared" si="39"/>
        <v>-6.3719999999999999E-2</v>
      </c>
      <c r="J489" s="9">
        <f t="shared" si="40"/>
        <v>-1</v>
      </c>
      <c r="K489" s="12"/>
      <c r="L489" s="10">
        <f t="shared" si="41"/>
        <v>-6.3719999999999999E-2</v>
      </c>
      <c r="M489" s="11"/>
      <c r="N489" s="20"/>
    </row>
    <row r="490" spans="1:14">
      <c r="A490" s="17" t="s">
        <v>943</v>
      </c>
      <c r="B490" s="21" t="s">
        <v>944</v>
      </c>
      <c r="C490" s="12"/>
      <c r="D490" s="10">
        <v>6.3719999999999999E-2</v>
      </c>
      <c r="E490" s="10">
        <v>6.7699999999999996E-2</v>
      </c>
      <c r="F490" s="7">
        <f t="shared" si="38"/>
        <v>6.7699999999999996E-2</v>
      </c>
      <c r="G490" s="7"/>
      <c r="H490" s="16"/>
      <c r="I490" s="5">
        <f t="shared" si="39"/>
        <v>3.9799999999999974E-3</v>
      </c>
      <c r="J490" s="9">
        <f t="shared" si="40"/>
        <v>6.2460765850596234E-2</v>
      </c>
      <c r="K490" s="12"/>
      <c r="L490" s="10">
        <f t="shared" si="41"/>
        <v>3.9799999999999974E-3</v>
      </c>
      <c r="M490" s="11"/>
      <c r="N490" s="20"/>
    </row>
    <row r="491" spans="1:14" ht="31.2">
      <c r="A491" s="17" t="s">
        <v>945</v>
      </c>
      <c r="B491" s="21" t="s">
        <v>946</v>
      </c>
      <c r="C491" s="12"/>
      <c r="D491" s="10">
        <v>0.83475999999999995</v>
      </c>
      <c r="E491" s="10">
        <v>0.4995</v>
      </c>
      <c r="F491" s="7">
        <f t="shared" si="38"/>
        <v>0.4995</v>
      </c>
      <c r="G491" s="7"/>
      <c r="H491" s="16"/>
      <c r="I491" s="5">
        <f t="shared" si="39"/>
        <v>-0.33525999999999995</v>
      </c>
      <c r="J491" s="9">
        <f t="shared" si="40"/>
        <v>-0.40162441899468104</v>
      </c>
      <c r="K491" s="12"/>
      <c r="L491" s="10">
        <f t="shared" si="41"/>
        <v>-0.33525999999999995</v>
      </c>
      <c r="M491" s="11"/>
      <c r="N491" s="20"/>
    </row>
    <row r="492" spans="1:14" ht="31.2">
      <c r="A492" s="17" t="s">
        <v>947</v>
      </c>
      <c r="B492" s="21" t="s">
        <v>948</v>
      </c>
      <c r="C492" s="12"/>
      <c r="D492" s="10">
        <v>3.7760000000000002E-2</v>
      </c>
      <c r="E492" s="10">
        <v>0</v>
      </c>
      <c r="F492" s="7">
        <f t="shared" si="38"/>
        <v>0</v>
      </c>
      <c r="G492" s="7"/>
      <c r="H492" s="16"/>
      <c r="I492" s="5">
        <f t="shared" si="39"/>
        <v>-3.7760000000000002E-2</v>
      </c>
      <c r="J492" s="9">
        <f t="shared" si="40"/>
        <v>-1</v>
      </c>
      <c r="K492" s="12"/>
      <c r="L492" s="10">
        <f t="shared" si="41"/>
        <v>-3.7760000000000002E-2</v>
      </c>
      <c r="M492" s="11"/>
      <c r="N492" s="20"/>
    </row>
    <row r="493" spans="1:14" ht="31.2">
      <c r="A493" s="17" t="s">
        <v>949</v>
      </c>
      <c r="B493" s="21" t="s">
        <v>950</v>
      </c>
      <c r="C493" s="12"/>
      <c r="D493" s="10">
        <v>0.58775999999999995</v>
      </c>
      <c r="E493" s="10">
        <v>0.3468</v>
      </c>
      <c r="F493" s="7">
        <f t="shared" si="38"/>
        <v>0.3468</v>
      </c>
      <c r="G493" s="7"/>
      <c r="H493" s="16"/>
      <c r="I493" s="5">
        <f t="shared" si="39"/>
        <v>-0.24095999999999995</v>
      </c>
      <c r="J493" s="9">
        <f t="shared" si="40"/>
        <v>-0.40996325030624736</v>
      </c>
      <c r="K493" s="12"/>
      <c r="L493" s="10">
        <f t="shared" si="41"/>
        <v>-0.24095999999999995</v>
      </c>
      <c r="M493" s="11"/>
      <c r="N493" s="20"/>
    </row>
    <row r="494" spans="1:14" ht="31.2">
      <c r="A494" s="17" t="s">
        <v>951</v>
      </c>
      <c r="B494" s="21" t="s">
        <v>952</v>
      </c>
      <c r="C494" s="12"/>
      <c r="D494" s="10">
        <v>1.85968</v>
      </c>
      <c r="E494" s="10">
        <v>1.8791</v>
      </c>
      <c r="F494" s="7">
        <f t="shared" si="38"/>
        <v>1.8791</v>
      </c>
      <c r="G494" s="7">
        <f>F494</f>
        <v>1.8791</v>
      </c>
      <c r="H494" s="16"/>
      <c r="I494" s="5">
        <f t="shared" si="39"/>
        <v>1.9419999999999993E-2</v>
      </c>
      <c r="J494" s="9">
        <f t="shared" si="40"/>
        <v>1.044265680117018E-2</v>
      </c>
      <c r="K494" s="12"/>
      <c r="L494" s="10">
        <f t="shared" si="41"/>
        <v>1.9419999999999993E-2</v>
      </c>
      <c r="M494" s="11"/>
      <c r="N494" s="20"/>
    </row>
    <row r="495" spans="1:14">
      <c r="A495" s="17" t="s">
        <v>953</v>
      </c>
      <c r="B495" s="21" t="s">
        <v>954</v>
      </c>
      <c r="C495" s="12"/>
      <c r="D495" s="10">
        <v>0.16300000000000001</v>
      </c>
      <c r="E495" s="10">
        <v>0</v>
      </c>
      <c r="F495" s="7">
        <f t="shared" si="38"/>
        <v>0</v>
      </c>
      <c r="G495" s="7"/>
      <c r="H495" s="16"/>
      <c r="I495" s="5">
        <f t="shared" si="39"/>
        <v>-0.16300000000000001</v>
      </c>
      <c r="J495" s="9">
        <f t="shared" si="40"/>
        <v>-1</v>
      </c>
      <c r="K495" s="12"/>
      <c r="L495" s="10">
        <f t="shared" si="41"/>
        <v>-0.16300000000000001</v>
      </c>
      <c r="M495" s="11"/>
      <c r="N495" s="20"/>
    </row>
    <row r="496" spans="1:14">
      <c r="A496" s="17" t="s">
        <v>955</v>
      </c>
      <c r="B496" s="21" t="s">
        <v>956</v>
      </c>
      <c r="C496" s="12"/>
      <c r="D496" s="10">
        <v>0.126</v>
      </c>
      <c r="E496" s="10">
        <v>0</v>
      </c>
      <c r="F496" s="7">
        <f t="shared" si="38"/>
        <v>0</v>
      </c>
      <c r="G496" s="7"/>
      <c r="H496" s="16"/>
      <c r="I496" s="5">
        <f t="shared" si="39"/>
        <v>-0.126</v>
      </c>
      <c r="J496" s="9">
        <f t="shared" si="40"/>
        <v>-1</v>
      </c>
      <c r="K496" s="12"/>
      <c r="L496" s="10">
        <f t="shared" si="41"/>
        <v>-0.126</v>
      </c>
      <c r="M496" s="11"/>
      <c r="N496" s="20"/>
    </row>
    <row r="497" spans="1:14">
      <c r="A497" s="17" t="s">
        <v>957</v>
      </c>
      <c r="B497" s="21" t="s">
        <v>958</v>
      </c>
      <c r="C497" s="12"/>
      <c r="D497" s="10">
        <v>6.7000000000000004E-2</v>
      </c>
      <c r="E497" s="10">
        <v>0</v>
      </c>
      <c r="F497" s="7">
        <f t="shared" si="38"/>
        <v>0</v>
      </c>
      <c r="G497" s="7"/>
      <c r="H497" s="16"/>
      <c r="I497" s="5">
        <f t="shared" si="39"/>
        <v>-6.7000000000000004E-2</v>
      </c>
      <c r="J497" s="9">
        <f t="shared" si="40"/>
        <v>-1</v>
      </c>
      <c r="K497" s="12"/>
      <c r="L497" s="10">
        <f t="shared" si="41"/>
        <v>-6.7000000000000004E-2</v>
      </c>
      <c r="M497" s="11"/>
      <c r="N497" s="20"/>
    </row>
    <row r="498" spans="1:14">
      <c r="A498" s="17" t="s">
        <v>959</v>
      </c>
      <c r="B498" s="21" t="s">
        <v>960</v>
      </c>
      <c r="C498" s="12"/>
      <c r="D498" s="10">
        <v>0.33800000000000002</v>
      </c>
      <c r="E498" s="10">
        <v>0.3377</v>
      </c>
      <c r="F498" s="7">
        <f t="shared" si="38"/>
        <v>0.3377</v>
      </c>
      <c r="G498" s="7">
        <f>F498</f>
        <v>0.3377</v>
      </c>
      <c r="H498" s="16"/>
      <c r="I498" s="5">
        <f t="shared" si="39"/>
        <v>-3.0000000000002247E-4</v>
      </c>
      <c r="J498" s="9">
        <f t="shared" si="40"/>
        <v>-8.8757396449712367E-4</v>
      </c>
      <c r="K498" s="12"/>
      <c r="L498" s="10">
        <f t="shared" si="41"/>
        <v>-3.0000000000002247E-4</v>
      </c>
      <c r="M498" s="11"/>
      <c r="N498" s="20"/>
    </row>
    <row r="499" spans="1:14">
      <c r="A499" s="17" t="s">
        <v>961</v>
      </c>
      <c r="B499" s="21" t="s">
        <v>962</v>
      </c>
      <c r="C499" s="12"/>
      <c r="D499" s="10">
        <v>1.0389999999999999</v>
      </c>
      <c r="E499" s="10">
        <v>0.45250000000000001</v>
      </c>
      <c r="F499" s="7">
        <f t="shared" si="38"/>
        <v>0.45250000000000001</v>
      </c>
      <c r="G499" s="7"/>
      <c r="H499" s="16"/>
      <c r="I499" s="5">
        <f t="shared" si="39"/>
        <v>-0.58649999999999991</v>
      </c>
      <c r="J499" s="9">
        <f t="shared" si="40"/>
        <v>-0.56448508180943202</v>
      </c>
      <c r="K499" s="12"/>
      <c r="L499" s="10">
        <f t="shared" si="41"/>
        <v>-0.58649999999999991</v>
      </c>
      <c r="M499" s="11"/>
      <c r="N499" s="20"/>
    </row>
    <row r="500" spans="1:14" ht="31.2">
      <c r="A500" s="17" t="s">
        <v>963</v>
      </c>
      <c r="B500" s="21" t="s">
        <v>964</v>
      </c>
      <c r="C500" s="10"/>
      <c r="D500" s="10">
        <v>0.13</v>
      </c>
      <c r="E500" s="10">
        <v>0.13</v>
      </c>
      <c r="F500" s="7">
        <f t="shared" si="38"/>
        <v>0.13</v>
      </c>
      <c r="G500" s="7">
        <f>F500</f>
        <v>0.13</v>
      </c>
      <c r="H500" s="16"/>
      <c r="I500" s="5">
        <f t="shared" si="39"/>
        <v>0</v>
      </c>
      <c r="J500" s="9">
        <f t="shared" si="40"/>
        <v>0</v>
      </c>
      <c r="K500" s="12"/>
      <c r="L500" s="10">
        <f t="shared" si="41"/>
        <v>0</v>
      </c>
      <c r="M500" s="11"/>
      <c r="N500" s="20"/>
    </row>
    <row r="501" spans="1:14">
      <c r="A501" s="17" t="s">
        <v>965</v>
      </c>
      <c r="B501" s="21" t="s">
        <v>966</v>
      </c>
      <c r="C501" s="12"/>
      <c r="D501" s="10"/>
      <c r="E501" s="10"/>
      <c r="F501" s="7"/>
      <c r="G501" s="7"/>
      <c r="H501" s="16"/>
      <c r="I501" s="5"/>
      <c r="J501" s="9"/>
      <c r="K501" s="12"/>
      <c r="L501" s="10"/>
      <c r="M501" s="11"/>
      <c r="N501" s="20"/>
    </row>
    <row r="502" spans="1:14">
      <c r="A502" s="17" t="s">
        <v>967</v>
      </c>
      <c r="B502" s="39" t="s">
        <v>968</v>
      </c>
      <c r="C502" s="12"/>
      <c r="D502" s="10">
        <v>7.0000000000000001E-3</v>
      </c>
      <c r="E502" s="10">
        <v>3.1300000000000001E-2</v>
      </c>
      <c r="F502" s="7">
        <f t="shared" si="38"/>
        <v>3.1300000000000001E-2</v>
      </c>
      <c r="G502" s="7"/>
      <c r="H502" s="16"/>
      <c r="I502" s="5">
        <f t="shared" si="39"/>
        <v>2.4300000000000002E-2</v>
      </c>
      <c r="J502" s="9">
        <f t="shared" si="40"/>
        <v>3.4714285714285715</v>
      </c>
      <c r="K502" s="12"/>
      <c r="L502" s="10">
        <f t="shared" si="41"/>
        <v>2.4300000000000002E-2</v>
      </c>
      <c r="M502" s="11"/>
      <c r="N502" s="20"/>
    </row>
    <row r="503" spans="1:14">
      <c r="A503" s="17" t="s">
        <v>969</v>
      </c>
      <c r="B503" s="39" t="s">
        <v>970</v>
      </c>
      <c r="C503" s="12"/>
      <c r="D503" s="10">
        <v>9.4E-2</v>
      </c>
      <c r="E503" s="10">
        <v>0.2656</v>
      </c>
      <c r="F503" s="7">
        <f t="shared" si="38"/>
        <v>0.2656</v>
      </c>
      <c r="G503" s="7"/>
      <c r="H503" s="16"/>
      <c r="I503" s="5">
        <f t="shared" si="39"/>
        <v>0.1716</v>
      </c>
      <c r="J503" s="9">
        <f t="shared" si="40"/>
        <v>1.8255319148936171</v>
      </c>
      <c r="K503" s="12"/>
      <c r="L503" s="10">
        <f t="shared" si="41"/>
        <v>0.1716</v>
      </c>
      <c r="M503" s="11"/>
      <c r="N503" s="20"/>
    </row>
    <row r="504" spans="1:14">
      <c r="A504" s="17" t="s">
        <v>971</v>
      </c>
      <c r="B504" s="39" t="s">
        <v>972</v>
      </c>
      <c r="C504" s="12"/>
      <c r="D504" s="10">
        <v>4.72</v>
      </c>
      <c r="E504" s="10">
        <v>5.1421999999999999</v>
      </c>
      <c r="F504" s="7">
        <f t="shared" si="38"/>
        <v>5.1421999999999999</v>
      </c>
      <c r="G504" s="7"/>
      <c r="H504" s="16"/>
      <c r="I504" s="5">
        <f t="shared" si="39"/>
        <v>0.42220000000000013</v>
      </c>
      <c r="J504" s="9">
        <f t="shared" si="40"/>
        <v>8.9449152542372845E-2</v>
      </c>
      <c r="K504" s="12"/>
      <c r="L504" s="10">
        <f t="shared" si="41"/>
        <v>0.42220000000000013</v>
      </c>
      <c r="M504" s="11"/>
      <c r="N504" s="20"/>
    </row>
    <row r="505" spans="1:14" ht="31.2">
      <c r="A505" s="17" t="s">
        <v>973</v>
      </c>
      <c r="B505" s="21" t="s">
        <v>974</v>
      </c>
      <c r="C505" s="12"/>
      <c r="D505" s="10">
        <v>1.2999999999999999E-2</v>
      </c>
      <c r="E505" s="10">
        <v>1.2999999999999999E-2</v>
      </c>
      <c r="F505" s="7">
        <f t="shared" si="38"/>
        <v>1.2999999999999999E-2</v>
      </c>
      <c r="G505" s="7"/>
      <c r="H505" s="16"/>
      <c r="I505" s="5">
        <f t="shared" si="39"/>
        <v>0</v>
      </c>
      <c r="J505" s="9">
        <f t="shared" si="40"/>
        <v>0</v>
      </c>
      <c r="K505" s="12"/>
      <c r="L505" s="10">
        <f t="shared" si="41"/>
        <v>0</v>
      </c>
      <c r="M505" s="11"/>
      <c r="N505" s="20"/>
    </row>
    <row r="506" spans="1:14" s="2" customFormat="1" ht="31.2">
      <c r="A506" s="17" t="s">
        <v>975</v>
      </c>
      <c r="B506" s="38" t="s">
        <v>976</v>
      </c>
      <c r="C506" s="3"/>
      <c r="D506" s="6"/>
      <c r="E506" s="6"/>
      <c r="F506" s="7"/>
      <c r="G506" s="7"/>
      <c r="H506" s="8"/>
      <c r="I506" s="5"/>
      <c r="J506" s="9"/>
      <c r="K506" s="3"/>
      <c r="L506" s="10"/>
      <c r="M506" s="18"/>
      <c r="N506" s="20"/>
    </row>
    <row r="507" spans="1:14" ht="31.2">
      <c r="A507" s="17" t="s">
        <v>977</v>
      </c>
      <c r="B507" s="21" t="s">
        <v>978</v>
      </c>
      <c r="C507" s="12"/>
      <c r="D507" s="7">
        <v>0.24</v>
      </c>
      <c r="E507" s="10">
        <v>0.25814799999999999</v>
      </c>
      <c r="F507" s="7">
        <f t="shared" si="38"/>
        <v>0.25814799999999999</v>
      </c>
      <c r="G507" s="7">
        <f>F507</f>
        <v>0.25814799999999999</v>
      </c>
      <c r="H507" s="16"/>
      <c r="I507" s="5">
        <f t="shared" si="39"/>
        <v>1.8147999999999997E-2</v>
      </c>
      <c r="J507" s="9">
        <f t="shared" si="40"/>
        <v>7.5616666666666665E-2</v>
      </c>
      <c r="K507" s="12"/>
      <c r="L507" s="10">
        <f t="shared" si="41"/>
        <v>1.8147999999999997E-2</v>
      </c>
      <c r="M507" s="11"/>
      <c r="N507" s="20"/>
    </row>
    <row r="508" spans="1:14" ht="31.2">
      <c r="A508" s="17" t="s">
        <v>979</v>
      </c>
      <c r="B508" s="21" t="s">
        <v>980</v>
      </c>
      <c r="C508" s="12"/>
      <c r="D508" s="7">
        <v>0.4</v>
      </c>
      <c r="E508" s="10">
        <v>0.44369999999999998</v>
      </c>
      <c r="F508" s="7">
        <f t="shared" si="38"/>
        <v>0.44369999999999998</v>
      </c>
      <c r="G508" s="7">
        <f t="shared" si="38"/>
        <v>0.44369999999999998</v>
      </c>
      <c r="H508" s="16"/>
      <c r="I508" s="5">
        <f t="shared" si="39"/>
        <v>4.3699999999999961E-2</v>
      </c>
      <c r="J508" s="9">
        <f t="shared" si="40"/>
        <v>0.10924999999999985</v>
      </c>
      <c r="K508" s="12"/>
      <c r="L508" s="10">
        <f t="shared" si="41"/>
        <v>4.3699999999999961E-2</v>
      </c>
      <c r="M508" s="11"/>
      <c r="N508" s="20"/>
    </row>
    <row r="509" spans="1:14" ht="31.2">
      <c r="A509" s="17" t="s">
        <v>981</v>
      </c>
      <c r="B509" s="21" t="s">
        <v>982</v>
      </c>
      <c r="C509" s="12"/>
      <c r="D509" s="7">
        <v>0.12</v>
      </c>
      <c r="E509" s="10">
        <v>0.21539999999999998</v>
      </c>
      <c r="F509" s="7">
        <f t="shared" si="38"/>
        <v>0.21539999999999998</v>
      </c>
      <c r="G509" s="7">
        <f t="shared" si="38"/>
        <v>0.21539999999999998</v>
      </c>
      <c r="H509" s="16"/>
      <c r="I509" s="5">
        <f t="shared" si="39"/>
        <v>9.5399999999999985E-2</v>
      </c>
      <c r="J509" s="9">
        <f t="shared" si="40"/>
        <v>0.79499999999999993</v>
      </c>
      <c r="K509" s="12"/>
      <c r="L509" s="10">
        <f t="shared" si="41"/>
        <v>9.5399999999999985E-2</v>
      </c>
      <c r="M509" s="11"/>
      <c r="N509" s="20"/>
    </row>
    <row r="510" spans="1:14" ht="31.2">
      <c r="A510" s="17" t="s">
        <v>983</v>
      </c>
      <c r="B510" s="21" t="s">
        <v>984</v>
      </c>
      <c r="C510" s="12"/>
      <c r="D510" s="7">
        <v>0.24</v>
      </c>
      <c r="E510" s="10">
        <v>0.2641</v>
      </c>
      <c r="F510" s="7">
        <f t="shared" si="38"/>
        <v>0.2641</v>
      </c>
      <c r="G510" s="7">
        <f t="shared" si="38"/>
        <v>0.2641</v>
      </c>
      <c r="H510" s="16"/>
      <c r="I510" s="5">
        <f t="shared" si="39"/>
        <v>2.410000000000001E-2</v>
      </c>
      <c r="J510" s="9">
        <f t="shared" si="40"/>
        <v>0.10041666666666682</v>
      </c>
      <c r="K510" s="12"/>
      <c r="L510" s="10">
        <f t="shared" si="41"/>
        <v>2.410000000000001E-2</v>
      </c>
      <c r="M510" s="11"/>
      <c r="N510" s="20"/>
    </row>
    <row r="511" spans="1:14" ht="31.2">
      <c r="A511" s="17" t="s">
        <v>985</v>
      </c>
      <c r="B511" s="21" t="s">
        <v>986</v>
      </c>
      <c r="C511" s="12"/>
      <c r="D511" s="7">
        <v>1.5</v>
      </c>
      <c r="E511" s="10">
        <v>1.6224000000000001</v>
      </c>
      <c r="F511" s="7">
        <f t="shared" si="38"/>
        <v>1.6224000000000001</v>
      </c>
      <c r="G511" s="7">
        <f t="shared" si="38"/>
        <v>1.6224000000000001</v>
      </c>
      <c r="H511" s="16"/>
      <c r="I511" s="5">
        <f t="shared" si="39"/>
        <v>0.12240000000000006</v>
      </c>
      <c r="J511" s="9">
        <f t="shared" si="40"/>
        <v>8.1600000000000117E-2</v>
      </c>
      <c r="K511" s="12"/>
      <c r="L511" s="10">
        <f t="shared" si="41"/>
        <v>0.12240000000000006</v>
      </c>
      <c r="M511" s="11"/>
      <c r="N511" s="20"/>
    </row>
    <row r="512" spans="1:14" ht="31.2">
      <c r="A512" s="17" t="s">
        <v>987</v>
      </c>
      <c r="B512" s="21" t="s">
        <v>988</v>
      </c>
      <c r="C512" s="12"/>
      <c r="D512" s="7">
        <v>0.56999999999999995</v>
      </c>
      <c r="E512" s="10">
        <v>0.39971664100000026</v>
      </c>
      <c r="F512" s="7">
        <f t="shared" si="38"/>
        <v>0.39971664100000026</v>
      </c>
      <c r="G512" s="7">
        <v>0.41370000000000001</v>
      </c>
      <c r="H512" s="16"/>
      <c r="I512" s="5">
        <f t="shared" si="39"/>
        <v>-0.17028335899999969</v>
      </c>
      <c r="J512" s="9">
        <f t="shared" si="40"/>
        <v>-0.29874273508771876</v>
      </c>
      <c r="K512" s="12"/>
      <c r="L512" s="10">
        <f t="shared" si="41"/>
        <v>-0.17028335899999969</v>
      </c>
      <c r="M512" s="11"/>
      <c r="N512" s="20"/>
    </row>
    <row r="513" spans="1:14" ht="31.2">
      <c r="A513" s="17" t="s">
        <v>989</v>
      </c>
      <c r="B513" s="21" t="s">
        <v>990</v>
      </c>
      <c r="C513" s="12"/>
      <c r="D513" s="7">
        <v>0.185</v>
      </c>
      <c r="E513" s="10">
        <v>4.5600000000000002E-2</v>
      </c>
      <c r="F513" s="7">
        <f t="shared" si="38"/>
        <v>4.5600000000000002E-2</v>
      </c>
      <c r="G513" s="7"/>
      <c r="H513" s="16"/>
      <c r="I513" s="5">
        <f t="shared" si="39"/>
        <v>-0.1394</v>
      </c>
      <c r="J513" s="9">
        <f t="shared" si="40"/>
        <v>-0.75351351351351348</v>
      </c>
      <c r="K513" s="12"/>
      <c r="L513" s="10">
        <f t="shared" si="41"/>
        <v>-0.1394</v>
      </c>
      <c r="M513" s="11"/>
      <c r="N513" s="20"/>
    </row>
    <row r="514" spans="1:14" ht="31.2">
      <c r="A514" s="17" t="s">
        <v>991</v>
      </c>
      <c r="B514" s="21" t="s">
        <v>992</v>
      </c>
      <c r="C514" s="12"/>
      <c r="D514" s="7">
        <v>0.105</v>
      </c>
      <c r="E514" s="10">
        <v>7.6599999999999988E-2</v>
      </c>
      <c r="F514" s="7">
        <f t="shared" si="38"/>
        <v>7.6599999999999988E-2</v>
      </c>
      <c r="G514" s="7"/>
      <c r="H514" s="16"/>
      <c r="I514" s="5">
        <f t="shared" si="39"/>
        <v>-2.8400000000000009E-2</v>
      </c>
      <c r="J514" s="9">
        <f t="shared" si="40"/>
        <v>-0.27047619047619054</v>
      </c>
      <c r="K514" s="12"/>
      <c r="L514" s="10">
        <f t="shared" si="41"/>
        <v>-2.8400000000000009E-2</v>
      </c>
      <c r="M514" s="11"/>
      <c r="N514" s="20"/>
    </row>
    <row r="515" spans="1:14" ht="31.2">
      <c r="A515" s="17" t="s">
        <v>993</v>
      </c>
      <c r="B515" s="21" t="s">
        <v>994</v>
      </c>
      <c r="C515" s="12"/>
      <c r="D515" s="7">
        <v>0.25</v>
      </c>
      <c r="E515" s="10">
        <v>0.40129999999999999</v>
      </c>
      <c r="F515" s="7">
        <f t="shared" si="38"/>
        <v>0.40129999999999999</v>
      </c>
      <c r="G515" s="7">
        <f>F515</f>
        <v>0.40129999999999999</v>
      </c>
      <c r="H515" s="16"/>
      <c r="I515" s="5">
        <f t="shared" si="39"/>
        <v>0.15129999999999999</v>
      </c>
      <c r="J515" s="9">
        <f t="shared" si="40"/>
        <v>0.60519999999999996</v>
      </c>
      <c r="K515" s="12"/>
      <c r="L515" s="10">
        <f t="shared" si="41"/>
        <v>0.15129999999999999</v>
      </c>
      <c r="M515" s="11"/>
      <c r="N515" s="20"/>
    </row>
    <row r="516" spans="1:14" ht="31.2">
      <c r="A516" s="17" t="s">
        <v>995</v>
      </c>
      <c r="B516" s="21" t="s">
        <v>996</v>
      </c>
      <c r="C516" s="12"/>
      <c r="D516" s="7">
        <v>0.21</v>
      </c>
      <c r="E516" s="10">
        <v>0.26119999999999999</v>
      </c>
      <c r="F516" s="7">
        <f t="shared" si="38"/>
        <v>0.26119999999999999</v>
      </c>
      <c r="G516" s="7">
        <f t="shared" si="38"/>
        <v>0.26119999999999999</v>
      </c>
      <c r="H516" s="16"/>
      <c r="I516" s="5">
        <f t="shared" si="39"/>
        <v>5.1199999999999996E-2</v>
      </c>
      <c r="J516" s="9">
        <f t="shared" si="40"/>
        <v>0.2438095238095237</v>
      </c>
      <c r="K516" s="12"/>
      <c r="L516" s="10">
        <f t="shared" si="41"/>
        <v>5.1199999999999996E-2</v>
      </c>
      <c r="M516" s="11"/>
      <c r="N516" s="20"/>
    </row>
    <row r="517" spans="1:14" ht="31.2">
      <c r="A517" s="17" t="s">
        <v>997</v>
      </c>
      <c r="B517" s="21" t="s">
        <v>998</v>
      </c>
      <c r="C517" s="12"/>
      <c r="D517" s="7">
        <v>1.07</v>
      </c>
      <c r="E517" s="10">
        <v>1.1825000000000001</v>
      </c>
      <c r="F517" s="7">
        <f t="shared" si="38"/>
        <v>1.1825000000000001</v>
      </c>
      <c r="G517" s="7">
        <f t="shared" si="38"/>
        <v>1.1825000000000001</v>
      </c>
      <c r="H517" s="16"/>
      <c r="I517" s="5">
        <f t="shared" si="39"/>
        <v>0.11250000000000004</v>
      </c>
      <c r="J517" s="9">
        <f t="shared" si="40"/>
        <v>0.10514018691588789</v>
      </c>
      <c r="K517" s="12"/>
      <c r="L517" s="10">
        <f t="shared" si="41"/>
        <v>0.11250000000000004</v>
      </c>
      <c r="M517" s="11"/>
      <c r="N517" s="20"/>
    </row>
    <row r="518" spans="1:14" ht="31.2">
      <c r="A518" s="17" t="s">
        <v>999</v>
      </c>
      <c r="B518" s="21" t="s">
        <v>1000</v>
      </c>
      <c r="C518" s="12"/>
      <c r="D518" s="7">
        <v>0.21</v>
      </c>
      <c r="E518" s="10">
        <v>0.22989999999999999</v>
      </c>
      <c r="F518" s="7">
        <f t="shared" si="38"/>
        <v>0.22989999999999999</v>
      </c>
      <c r="G518" s="7">
        <f t="shared" si="38"/>
        <v>0.22989999999999999</v>
      </c>
      <c r="H518" s="16"/>
      <c r="I518" s="5">
        <f t="shared" si="39"/>
        <v>1.9900000000000001E-2</v>
      </c>
      <c r="J518" s="9">
        <f t="shared" si="40"/>
        <v>9.4761904761904825E-2</v>
      </c>
      <c r="K518" s="12"/>
      <c r="L518" s="10">
        <f t="shared" si="41"/>
        <v>1.9900000000000001E-2</v>
      </c>
      <c r="M518" s="11"/>
      <c r="N518" s="20"/>
    </row>
    <row r="519" spans="1:14" ht="46.8">
      <c r="A519" s="17" t="s">
        <v>1001</v>
      </c>
      <c r="B519" s="21" t="s">
        <v>1002</v>
      </c>
      <c r="C519" s="12"/>
      <c r="D519" s="7">
        <v>1.5705799999999999</v>
      </c>
      <c r="E519" s="10">
        <v>1.5482</v>
      </c>
      <c r="F519" s="7">
        <f t="shared" si="38"/>
        <v>1.5482</v>
      </c>
      <c r="G519" s="7">
        <v>1.6206</v>
      </c>
      <c r="H519" s="16"/>
      <c r="I519" s="5">
        <f t="shared" si="39"/>
        <v>-2.2379999999999844E-2</v>
      </c>
      <c r="J519" s="9">
        <f t="shared" si="40"/>
        <v>-1.4249512918794283E-2</v>
      </c>
      <c r="K519" s="12"/>
      <c r="L519" s="10">
        <f t="shared" si="41"/>
        <v>-2.2379999999999844E-2</v>
      </c>
      <c r="M519" s="11"/>
      <c r="N519" s="20"/>
    </row>
    <row r="520" spans="1:14" ht="46.8">
      <c r="A520" s="17" t="s">
        <v>1003</v>
      </c>
      <c r="B520" s="21" t="s">
        <v>1004</v>
      </c>
      <c r="C520" s="12"/>
      <c r="D520" s="7">
        <v>0.18997999999999998</v>
      </c>
      <c r="E520" s="10">
        <v>3.8899999999999997E-2</v>
      </c>
      <c r="F520" s="7">
        <f t="shared" si="38"/>
        <v>3.8899999999999997E-2</v>
      </c>
      <c r="G520" s="7"/>
      <c r="H520" s="16"/>
      <c r="I520" s="5">
        <f t="shared" si="39"/>
        <v>-0.15107999999999999</v>
      </c>
      <c r="J520" s="9">
        <f t="shared" si="40"/>
        <v>-0.79524160437940838</v>
      </c>
      <c r="K520" s="12"/>
      <c r="L520" s="10">
        <f t="shared" si="41"/>
        <v>-0.15107999999999999</v>
      </c>
      <c r="M520" s="11"/>
      <c r="N520" s="20"/>
    </row>
    <row r="521" spans="1:14" ht="62.4">
      <c r="A521" s="17" t="s">
        <v>1005</v>
      </c>
      <c r="B521" s="21" t="s">
        <v>1006</v>
      </c>
      <c r="C521" s="12"/>
      <c r="D521" s="7">
        <v>0.35</v>
      </c>
      <c r="E521" s="10">
        <v>6.3299999999999995E-2</v>
      </c>
      <c r="F521" s="7">
        <f t="shared" si="38"/>
        <v>6.3299999999999995E-2</v>
      </c>
      <c r="G521" s="7"/>
      <c r="H521" s="16"/>
      <c r="I521" s="5">
        <f t="shared" si="39"/>
        <v>-0.28669999999999995</v>
      </c>
      <c r="J521" s="9">
        <f t="shared" si="40"/>
        <v>-0.81914285714285717</v>
      </c>
      <c r="K521" s="12"/>
      <c r="L521" s="10">
        <f t="shared" si="41"/>
        <v>-0.28669999999999995</v>
      </c>
      <c r="M521" s="11"/>
      <c r="N521" s="20"/>
    </row>
    <row r="522" spans="1:14" ht="46.8">
      <c r="A522" s="17" t="s">
        <v>1007</v>
      </c>
      <c r="B522" s="21" t="s">
        <v>1008</v>
      </c>
      <c r="C522" s="12"/>
      <c r="D522" s="7">
        <v>0.22302</v>
      </c>
      <c r="E522" s="10">
        <v>0.12280000000000001</v>
      </c>
      <c r="F522" s="7">
        <f t="shared" si="38"/>
        <v>0.12280000000000001</v>
      </c>
      <c r="G522" s="7">
        <f>F522</f>
        <v>0.12280000000000001</v>
      </c>
      <c r="H522" s="16"/>
      <c r="I522" s="5">
        <f t="shared" si="39"/>
        <v>-0.10021999999999999</v>
      </c>
      <c r="J522" s="9">
        <f t="shared" si="40"/>
        <v>-0.44937673751233065</v>
      </c>
      <c r="K522" s="12"/>
      <c r="L522" s="10">
        <f t="shared" si="41"/>
        <v>-0.10021999999999999</v>
      </c>
      <c r="M522" s="11"/>
      <c r="N522" s="20"/>
    </row>
    <row r="523" spans="1:14" ht="62.4">
      <c r="A523" s="17" t="s">
        <v>1009</v>
      </c>
      <c r="B523" s="21" t="s">
        <v>1010</v>
      </c>
      <c r="C523" s="12"/>
      <c r="D523" s="10">
        <v>3.7999999999999999E-2</v>
      </c>
      <c r="E523" s="10">
        <v>3.2979999999999995E-2</v>
      </c>
      <c r="F523" s="7">
        <f t="shared" ref="F523:F586" si="42">E523</f>
        <v>3.2979999999999995E-2</v>
      </c>
      <c r="G523" s="7"/>
      <c r="H523" s="16"/>
      <c r="I523" s="5">
        <f t="shared" si="39"/>
        <v>-5.0200000000000036E-3</v>
      </c>
      <c r="J523" s="9">
        <f>E523/D523-100%</f>
        <v>-0.13210526315789484</v>
      </c>
      <c r="K523" s="12"/>
      <c r="L523" s="10">
        <f t="shared" si="41"/>
        <v>-5.0200000000000036E-3</v>
      </c>
      <c r="M523" s="11"/>
      <c r="N523" s="20"/>
    </row>
    <row r="524" spans="1:14" ht="78">
      <c r="A524" s="17" t="s">
        <v>1011</v>
      </c>
      <c r="B524" s="21" t="s">
        <v>1012</v>
      </c>
      <c r="C524" s="12"/>
      <c r="D524" s="10">
        <v>4.8000000000000001E-2</v>
      </c>
      <c r="E524" s="10">
        <v>3.8899999999999997E-2</v>
      </c>
      <c r="F524" s="7">
        <f t="shared" si="42"/>
        <v>3.8899999999999997E-2</v>
      </c>
      <c r="G524" s="7">
        <v>5.3999999999999999E-2</v>
      </c>
      <c r="H524" s="16"/>
      <c r="I524" s="5">
        <f t="shared" ref="I524:I587" si="43">E524-D524</f>
        <v>-9.1000000000000039E-3</v>
      </c>
      <c r="J524" s="9">
        <f>E524/D524-100%</f>
        <v>-0.18958333333333344</v>
      </c>
      <c r="K524" s="12"/>
      <c r="L524" s="10">
        <f t="shared" si="41"/>
        <v>-9.1000000000000039E-3</v>
      </c>
      <c r="M524" s="11"/>
      <c r="N524" s="20"/>
    </row>
    <row r="525" spans="1:14" s="2" customFormat="1">
      <c r="A525" s="17" t="s">
        <v>1013</v>
      </c>
      <c r="B525" s="38" t="s">
        <v>1014</v>
      </c>
      <c r="C525" s="3"/>
      <c r="D525" s="6"/>
      <c r="E525" s="6"/>
      <c r="F525" s="7"/>
      <c r="G525" s="7"/>
      <c r="H525" s="8"/>
      <c r="I525" s="5"/>
      <c r="J525" s="9"/>
      <c r="K525" s="3"/>
      <c r="L525" s="10"/>
      <c r="M525" s="18"/>
      <c r="N525" s="20"/>
    </row>
    <row r="526" spans="1:14" ht="46.8">
      <c r="A526" s="17" t="s">
        <v>1015</v>
      </c>
      <c r="B526" s="19" t="s">
        <v>1016</v>
      </c>
      <c r="C526" s="12"/>
      <c r="D526" s="7">
        <v>0.1003</v>
      </c>
      <c r="E526" s="10">
        <v>0.10140000000000002</v>
      </c>
      <c r="F526" s="7">
        <f t="shared" si="42"/>
        <v>0.10140000000000002</v>
      </c>
      <c r="G526" s="7" t="s">
        <v>1017</v>
      </c>
      <c r="H526" s="16"/>
      <c r="I526" s="5">
        <f t="shared" si="43"/>
        <v>1.1000000000000176E-3</v>
      </c>
      <c r="J526" s="9">
        <f>E526/D526-100%</f>
        <v>1.0967098703888567E-2</v>
      </c>
      <c r="K526" s="12"/>
      <c r="L526" s="10">
        <f t="shared" si="41"/>
        <v>1.1000000000000176E-3</v>
      </c>
      <c r="M526" s="11"/>
      <c r="N526" s="20"/>
    </row>
    <row r="527" spans="1:14" ht="46.8">
      <c r="A527" s="17" t="s">
        <v>1018</v>
      </c>
      <c r="B527" s="21" t="s">
        <v>1019</v>
      </c>
      <c r="C527" s="12"/>
      <c r="D527" s="7">
        <v>0.72</v>
      </c>
      <c r="E527" s="10">
        <v>0.33470664100000025</v>
      </c>
      <c r="F527" s="7">
        <f t="shared" si="42"/>
        <v>0.33470664100000025</v>
      </c>
      <c r="G527" s="7"/>
      <c r="H527" s="16"/>
      <c r="I527" s="5">
        <f t="shared" si="43"/>
        <v>-0.38529335899999972</v>
      </c>
      <c r="J527" s="9">
        <f>E527/D527-100%</f>
        <v>-0.53512966527777739</v>
      </c>
      <c r="K527" s="12"/>
      <c r="L527" s="10">
        <f t="shared" si="41"/>
        <v>-0.38529335899999972</v>
      </c>
      <c r="M527" s="11"/>
      <c r="N527" s="20"/>
    </row>
    <row r="528" spans="1:14" ht="46.8">
      <c r="A528" s="17" t="s">
        <v>1020</v>
      </c>
      <c r="B528" s="19" t="s">
        <v>1021</v>
      </c>
      <c r="C528" s="12"/>
      <c r="D528" s="7">
        <v>0.03</v>
      </c>
      <c r="E528" s="10">
        <v>3.4500000000000003E-2</v>
      </c>
      <c r="F528" s="7">
        <f t="shared" si="42"/>
        <v>3.4500000000000003E-2</v>
      </c>
      <c r="G528" s="7"/>
      <c r="H528" s="16"/>
      <c r="I528" s="5">
        <f t="shared" si="43"/>
        <v>4.500000000000004E-3</v>
      </c>
      <c r="J528" s="9">
        <f>E528/D528-100%</f>
        <v>0.15000000000000013</v>
      </c>
      <c r="K528" s="12"/>
      <c r="L528" s="10">
        <f t="shared" si="41"/>
        <v>4.500000000000004E-3</v>
      </c>
      <c r="M528" s="11"/>
      <c r="N528" s="20"/>
    </row>
    <row r="529" spans="1:13">
      <c r="A529" s="17" t="s">
        <v>1022</v>
      </c>
      <c r="B529" s="43" t="s">
        <v>1023</v>
      </c>
      <c r="C529" s="12"/>
      <c r="D529" s="10">
        <v>198.14206000000004</v>
      </c>
      <c r="E529" s="10">
        <v>83.326160581799982</v>
      </c>
      <c r="F529" s="7">
        <f t="shared" si="42"/>
        <v>83.326160581799982</v>
      </c>
      <c r="G529" s="7">
        <f>SUM(G531:G936)</f>
        <v>83.326160581799982</v>
      </c>
      <c r="H529" s="16"/>
      <c r="I529" s="5">
        <f>E529-D529</f>
        <v>-114.81589941820006</v>
      </c>
      <c r="J529" s="9">
        <f>E529/D529-100%</f>
        <v>-0.57946253015740345</v>
      </c>
      <c r="K529" s="10">
        <f>SUM(K531:K936)</f>
        <v>-114.81589941820006</v>
      </c>
      <c r="L529" s="10"/>
      <c r="M529" s="11"/>
    </row>
    <row r="530" spans="1:13" s="2" customFormat="1">
      <c r="A530" s="17" t="s">
        <v>1024</v>
      </c>
      <c r="B530" s="44" t="s">
        <v>267</v>
      </c>
      <c r="C530" s="3"/>
      <c r="D530" s="6"/>
      <c r="E530" s="10"/>
      <c r="F530" s="7"/>
      <c r="G530" s="8"/>
      <c r="H530" s="8"/>
      <c r="I530" s="5"/>
      <c r="J530" s="9"/>
      <c r="K530" s="3"/>
      <c r="L530" s="10"/>
      <c r="M530" s="18"/>
    </row>
    <row r="531" spans="1:13" ht="78">
      <c r="A531" s="17" t="s">
        <v>1025</v>
      </c>
      <c r="B531" s="43" t="s">
        <v>1026</v>
      </c>
      <c r="C531" s="12"/>
      <c r="D531" s="45">
        <v>3.4535760902255639</v>
      </c>
      <c r="E531" s="10">
        <v>2.7351999999999999</v>
      </c>
      <c r="F531" s="7">
        <f t="shared" si="42"/>
        <v>2.7351999999999999</v>
      </c>
      <c r="G531" s="7">
        <f>E531</f>
        <v>2.7351999999999999</v>
      </c>
      <c r="H531" s="16"/>
      <c r="I531" s="5">
        <f t="shared" si="43"/>
        <v>-0.71837609022556403</v>
      </c>
      <c r="J531" s="9">
        <f>E531/D531-100%</f>
        <v>-0.20800934204366828</v>
      </c>
      <c r="K531" s="10">
        <f>E531-D531</f>
        <v>-0.71837609022556403</v>
      </c>
      <c r="L531" s="10"/>
      <c r="M531" s="11"/>
    </row>
    <row r="532" spans="1:13" ht="78">
      <c r="A532" s="17" t="s">
        <v>1027</v>
      </c>
      <c r="B532" s="43" t="s">
        <v>1028</v>
      </c>
      <c r="C532" s="12"/>
      <c r="D532" s="45">
        <v>1.1738160902255641</v>
      </c>
      <c r="E532" s="10">
        <v>0</v>
      </c>
      <c r="F532" s="7">
        <f t="shared" si="42"/>
        <v>0</v>
      </c>
      <c r="G532" s="7">
        <f t="shared" ref="G532:G595" si="44">E532</f>
        <v>0</v>
      </c>
      <c r="H532" s="16"/>
      <c r="I532" s="5">
        <f t="shared" si="43"/>
        <v>-1.1738160902255641</v>
      </c>
      <c r="J532" s="9">
        <f>E532/D532-100%</f>
        <v>-1</v>
      </c>
      <c r="K532" s="10">
        <f t="shared" ref="K532:K595" si="45">E532-D532</f>
        <v>-1.1738160902255641</v>
      </c>
      <c r="L532" s="10"/>
      <c r="M532" s="11"/>
    </row>
    <row r="533" spans="1:13" ht="31.2">
      <c r="A533" s="17" t="s">
        <v>1029</v>
      </c>
      <c r="B533" s="43" t="s">
        <v>1030</v>
      </c>
      <c r="C533" s="12"/>
      <c r="D533" s="45"/>
      <c r="E533" s="10">
        <v>0.66179999999999994</v>
      </c>
      <c r="F533" s="7">
        <f t="shared" si="42"/>
        <v>0.66179999999999994</v>
      </c>
      <c r="G533" s="7">
        <f t="shared" si="44"/>
        <v>0.66179999999999994</v>
      </c>
      <c r="H533" s="16"/>
      <c r="I533" s="5">
        <f t="shared" si="43"/>
        <v>0.66179999999999994</v>
      </c>
      <c r="J533" s="9"/>
      <c r="K533" s="10">
        <f t="shared" si="45"/>
        <v>0.66179999999999994</v>
      </c>
      <c r="L533" s="10"/>
      <c r="M533" s="11" t="s">
        <v>1031</v>
      </c>
    </row>
    <row r="534" spans="1:13" s="2" customFormat="1">
      <c r="A534" s="17" t="s">
        <v>1032</v>
      </c>
      <c r="B534" s="44" t="s">
        <v>1033</v>
      </c>
      <c r="C534" s="3"/>
      <c r="D534" s="46"/>
      <c r="E534" s="10"/>
      <c r="F534" s="7"/>
      <c r="G534" s="7">
        <f t="shared" si="44"/>
        <v>0</v>
      </c>
      <c r="H534" s="8"/>
      <c r="I534" s="5"/>
      <c r="J534" s="9"/>
      <c r="K534" s="10">
        <f t="shared" si="45"/>
        <v>0</v>
      </c>
      <c r="L534" s="10"/>
      <c r="M534" s="18"/>
    </row>
    <row r="535" spans="1:13" ht="62.4">
      <c r="A535" s="17" t="s">
        <v>1034</v>
      </c>
      <c r="B535" s="43" t="s">
        <v>1035</v>
      </c>
      <c r="C535" s="12"/>
      <c r="D535" s="45">
        <v>27.594016090225566</v>
      </c>
      <c r="E535" s="10">
        <v>0</v>
      </c>
      <c r="F535" s="7">
        <f t="shared" si="42"/>
        <v>0</v>
      </c>
      <c r="G535" s="7">
        <f t="shared" si="44"/>
        <v>0</v>
      </c>
      <c r="H535" s="16"/>
      <c r="I535" s="5">
        <f t="shared" si="43"/>
        <v>-27.594016090225566</v>
      </c>
      <c r="J535" s="9">
        <f>E535/D535-100%</f>
        <v>-1</v>
      </c>
      <c r="K535" s="10">
        <f t="shared" si="45"/>
        <v>-27.594016090225566</v>
      </c>
      <c r="L535" s="10"/>
      <c r="M535" s="11" t="s">
        <v>1036</v>
      </c>
    </row>
    <row r="536" spans="1:13" ht="31.2">
      <c r="A536" s="17" t="s">
        <v>1037</v>
      </c>
      <c r="B536" s="43" t="s">
        <v>1038</v>
      </c>
      <c r="C536" s="12"/>
      <c r="D536" s="45">
        <v>0.31241609022556405</v>
      </c>
      <c r="E536" s="10">
        <v>1.0238</v>
      </c>
      <c r="F536" s="7">
        <f t="shared" si="42"/>
        <v>1.0238</v>
      </c>
      <c r="G536" s="7">
        <f t="shared" si="44"/>
        <v>1.0238</v>
      </c>
      <c r="H536" s="16"/>
      <c r="I536" s="5">
        <f t="shared" si="43"/>
        <v>0.711383909774436</v>
      </c>
      <c r="J536" s="9">
        <f>E536/D536-100%</f>
        <v>2.2770399221782003</v>
      </c>
      <c r="K536" s="10">
        <f t="shared" si="45"/>
        <v>0.711383909774436</v>
      </c>
      <c r="L536" s="10"/>
      <c r="M536" s="11"/>
    </row>
    <row r="537" spans="1:13" ht="46.8">
      <c r="A537" s="17" t="s">
        <v>1039</v>
      </c>
      <c r="B537" s="43" t="s">
        <v>1040</v>
      </c>
      <c r="C537" s="12"/>
      <c r="D537" s="45">
        <v>1.4770760902255642</v>
      </c>
      <c r="E537" s="10">
        <v>0</v>
      </c>
      <c r="F537" s="7">
        <f t="shared" si="42"/>
        <v>0</v>
      </c>
      <c r="G537" s="7">
        <f t="shared" si="44"/>
        <v>0</v>
      </c>
      <c r="H537" s="16"/>
      <c r="I537" s="5">
        <f t="shared" si="43"/>
        <v>-1.4770760902255642</v>
      </c>
      <c r="J537" s="9">
        <f>E537/D537-100%</f>
        <v>-1</v>
      </c>
      <c r="K537" s="10">
        <f t="shared" si="45"/>
        <v>-1.4770760902255642</v>
      </c>
      <c r="L537" s="10"/>
      <c r="M537" s="11" t="s">
        <v>1036</v>
      </c>
    </row>
    <row r="538" spans="1:13" ht="31.2">
      <c r="A538" s="17" t="s">
        <v>1041</v>
      </c>
      <c r="B538" s="43" t="s">
        <v>1042</v>
      </c>
      <c r="C538" s="12"/>
      <c r="D538" s="45">
        <v>0.31241609022556405</v>
      </c>
      <c r="E538" s="10">
        <v>0</v>
      </c>
      <c r="F538" s="7">
        <f t="shared" si="42"/>
        <v>0</v>
      </c>
      <c r="G538" s="7">
        <f t="shared" si="44"/>
        <v>0</v>
      </c>
      <c r="H538" s="16"/>
      <c r="I538" s="5">
        <f t="shared" si="43"/>
        <v>-0.31241609022556405</v>
      </c>
      <c r="J538" s="9">
        <f>E538/D538-100%</f>
        <v>-1</v>
      </c>
      <c r="K538" s="10">
        <f t="shared" si="45"/>
        <v>-0.31241609022556405</v>
      </c>
      <c r="L538" s="10"/>
      <c r="M538" s="11" t="s">
        <v>1036</v>
      </c>
    </row>
    <row r="539" spans="1:13" ht="31.2">
      <c r="A539" s="17" t="s">
        <v>1043</v>
      </c>
      <c r="B539" s="43" t="s">
        <v>1044</v>
      </c>
      <c r="C539" s="12"/>
      <c r="D539" s="45">
        <v>0.31241609022556405</v>
      </c>
      <c r="E539" s="10">
        <v>0</v>
      </c>
      <c r="F539" s="7">
        <f t="shared" si="42"/>
        <v>0</v>
      </c>
      <c r="G539" s="7">
        <f t="shared" si="44"/>
        <v>0</v>
      </c>
      <c r="H539" s="16"/>
      <c r="I539" s="5">
        <f t="shared" si="43"/>
        <v>-0.31241609022556405</v>
      </c>
      <c r="J539" s="9">
        <f>E539/D539-100%</f>
        <v>-1</v>
      </c>
      <c r="K539" s="10">
        <f t="shared" si="45"/>
        <v>-0.31241609022556405</v>
      </c>
      <c r="L539" s="10"/>
      <c r="M539" s="11" t="s">
        <v>1036</v>
      </c>
    </row>
    <row r="540" spans="1:13" s="2" customFormat="1">
      <c r="A540" s="17" t="s">
        <v>1045</v>
      </c>
      <c r="B540" s="44" t="s">
        <v>46</v>
      </c>
      <c r="C540" s="3"/>
      <c r="D540" s="46"/>
      <c r="E540" s="10"/>
      <c r="F540" s="7"/>
      <c r="G540" s="7">
        <f t="shared" si="44"/>
        <v>0</v>
      </c>
      <c r="H540" s="8"/>
      <c r="I540" s="5"/>
      <c r="J540" s="9"/>
      <c r="K540" s="10">
        <f t="shared" si="45"/>
        <v>0</v>
      </c>
      <c r="L540" s="10"/>
      <c r="M540" s="18"/>
    </row>
    <row r="541" spans="1:13" ht="46.8">
      <c r="A541" s="17" t="s">
        <v>1046</v>
      </c>
      <c r="B541" s="43" t="s">
        <v>1047</v>
      </c>
      <c r="C541" s="12"/>
      <c r="D541" s="45"/>
      <c r="E541" s="10">
        <v>5.1799999999999999E-2</v>
      </c>
      <c r="F541" s="7">
        <f t="shared" si="42"/>
        <v>5.1799999999999999E-2</v>
      </c>
      <c r="G541" s="7">
        <f t="shared" si="44"/>
        <v>5.1799999999999999E-2</v>
      </c>
      <c r="H541" s="16"/>
      <c r="I541" s="5">
        <f t="shared" si="43"/>
        <v>5.1799999999999999E-2</v>
      </c>
      <c r="J541" s="9"/>
      <c r="K541" s="10">
        <f t="shared" si="45"/>
        <v>5.1799999999999999E-2</v>
      </c>
      <c r="L541" s="10"/>
      <c r="M541" s="11" t="s">
        <v>1031</v>
      </c>
    </row>
    <row r="542" spans="1:13" ht="46.8">
      <c r="A542" s="17" t="s">
        <v>1048</v>
      </c>
      <c r="B542" s="43" t="s">
        <v>1047</v>
      </c>
      <c r="C542" s="12"/>
      <c r="D542" s="45"/>
      <c r="E542" s="10">
        <v>7.2900000000000006E-2</v>
      </c>
      <c r="F542" s="7">
        <f t="shared" si="42"/>
        <v>7.2900000000000006E-2</v>
      </c>
      <c r="G542" s="7">
        <f t="shared" si="44"/>
        <v>7.2900000000000006E-2</v>
      </c>
      <c r="H542" s="16"/>
      <c r="I542" s="5">
        <f t="shared" si="43"/>
        <v>7.2900000000000006E-2</v>
      </c>
      <c r="J542" s="9"/>
      <c r="K542" s="10">
        <f t="shared" si="45"/>
        <v>7.2900000000000006E-2</v>
      </c>
      <c r="L542" s="10"/>
      <c r="M542" s="11" t="s">
        <v>1031</v>
      </c>
    </row>
    <row r="543" spans="1:13">
      <c r="A543" s="17" t="s">
        <v>1049</v>
      </c>
      <c r="B543" s="47" t="s">
        <v>57</v>
      </c>
      <c r="C543" s="12"/>
      <c r="D543" s="45"/>
      <c r="E543" s="10"/>
      <c r="F543" s="7"/>
      <c r="G543" s="7">
        <f t="shared" si="44"/>
        <v>0</v>
      </c>
      <c r="H543" s="16"/>
      <c r="I543" s="5"/>
      <c r="J543" s="9"/>
      <c r="K543" s="10">
        <f t="shared" si="45"/>
        <v>0</v>
      </c>
      <c r="L543" s="10"/>
      <c r="M543" s="11"/>
    </row>
    <row r="544" spans="1:13" ht="239.25" customHeight="1">
      <c r="A544" s="17" t="s">
        <v>1050</v>
      </c>
      <c r="B544" s="21" t="s">
        <v>1051</v>
      </c>
      <c r="C544" s="12"/>
      <c r="D544" s="45"/>
      <c r="E544" s="10">
        <v>1.2317</v>
      </c>
      <c r="F544" s="7">
        <f t="shared" si="42"/>
        <v>1.2317</v>
      </c>
      <c r="G544" s="7">
        <f t="shared" si="44"/>
        <v>1.2317</v>
      </c>
      <c r="H544" s="16"/>
      <c r="I544" s="5">
        <f t="shared" si="43"/>
        <v>1.2317</v>
      </c>
      <c r="J544" s="9"/>
      <c r="K544" s="10">
        <f t="shared" si="45"/>
        <v>1.2317</v>
      </c>
      <c r="L544" s="10"/>
      <c r="M544" s="11" t="s">
        <v>1031</v>
      </c>
    </row>
    <row r="545" spans="1:13" ht="78">
      <c r="A545" s="17" t="s">
        <v>1052</v>
      </c>
      <c r="B545" s="21" t="s">
        <v>1053</v>
      </c>
      <c r="C545" s="12"/>
      <c r="D545" s="45"/>
      <c r="E545" s="10">
        <v>8.6599999999999996E-2</v>
      </c>
      <c r="F545" s="7">
        <f t="shared" si="42"/>
        <v>8.6599999999999996E-2</v>
      </c>
      <c r="G545" s="7">
        <f t="shared" si="44"/>
        <v>8.6599999999999996E-2</v>
      </c>
      <c r="H545" s="16"/>
      <c r="I545" s="5">
        <f t="shared" si="43"/>
        <v>8.6599999999999996E-2</v>
      </c>
      <c r="J545" s="9"/>
      <c r="K545" s="10">
        <f t="shared" si="45"/>
        <v>8.6599999999999996E-2</v>
      </c>
      <c r="L545" s="10"/>
      <c r="M545" s="11" t="s">
        <v>1031</v>
      </c>
    </row>
    <row r="546" spans="1:13" s="2" customFormat="1">
      <c r="A546" s="17" t="s">
        <v>1054</v>
      </c>
      <c r="B546" s="44" t="s">
        <v>51</v>
      </c>
      <c r="C546" s="3"/>
      <c r="D546" s="46"/>
      <c r="E546" s="6"/>
      <c r="F546" s="7">
        <f t="shared" si="42"/>
        <v>0</v>
      </c>
      <c r="G546" s="7">
        <f t="shared" si="44"/>
        <v>0</v>
      </c>
      <c r="H546" s="8"/>
      <c r="I546" s="5">
        <f t="shared" si="43"/>
        <v>0</v>
      </c>
      <c r="J546" s="9"/>
      <c r="K546" s="10">
        <f t="shared" si="45"/>
        <v>0</v>
      </c>
      <c r="L546" s="10"/>
      <c r="M546" s="18"/>
    </row>
    <row r="547" spans="1:13" ht="46.8">
      <c r="A547" s="17" t="s">
        <v>1055</v>
      </c>
      <c r="B547" s="43" t="s">
        <v>1056</v>
      </c>
      <c r="C547" s="12"/>
      <c r="D547" s="45">
        <v>0.31241609022556405</v>
      </c>
      <c r="E547" s="10">
        <v>0</v>
      </c>
      <c r="F547" s="7">
        <f t="shared" si="42"/>
        <v>0</v>
      </c>
      <c r="G547" s="7">
        <f t="shared" si="44"/>
        <v>0</v>
      </c>
      <c r="H547" s="16"/>
      <c r="I547" s="5">
        <f t="shared" si="43"/>
        <v>-0.31241609022556405</v>
      </c>
      <c r="J547" s="9"/>
      <c r="K547" s="10">
        <f t="shared" si="45"/>
        <v>-0.31241609022556405</v>
      </c>
      <c r="L547" s="10"/>
      <c r="M547" s="11" t="s">
        <v>1036</v>
      </c>
    </row>
    <row r="548" spans="1:13" ht="31.2">
      <c r="A548" s="17" t="s">
        <v>1057</v>
      </c>
      <c r="B548" s="43" t="s">
        <v>1058</v>
      </c>
      <c r="C548" s="12"/>
      <c r="D548" s="45">
        <v>0.31241609022556405</v>
      </c>
      <c r="E548" s="10">
        <v>0.25782149999999998</v>
      </c>
      <c r="F548" s="7">
        <f t="shared" si="42"/>
        <v>0.25782149999999998</v>
      </c>
      <c r="G548" s="7">
        <f t="shared" si="44"/>
        <v>0.25782149999999998</v>
      </c>
      <c r="H548" s="16"/>
      <c r="I548" s="5">
        <f t="shared" si="43"/>
        <v>-5.4594590225564066E-2</v>
      </c>
      <c r="J548" s="9"/>
      <c r="K548" s="10">
        <f t="shared" si="45"/>
        <v>-5.4594590225564066E-2</v>
      </c>
      <c r="L548" s="10"/>
      <c r="M548" s="11"/>
    </row>
    <row r="549" spans="1:13" ht="31.2">
      <c r="A549" s="17" t="s">
        <v>1059</v>
      </c>
      <c r="B549" s="43" t="s">
        <v>1060</v>
      </c>
      <c r="C549" s="12"/>
      <c r="D549" s="45">
        <v>0.31241609022556405</v>
      </c>
      <c r="E549" s="10">
        <v>0.21973319999999999</v>
      </c>
      <c r="F549" s="7">
        <f t="shared" si="42"/>
        <v>0.21973319999999999</v>
      </c>
      <c r="G549" s="7">
        <f t="shared" si="44"/>
        <v>0.21973319999999999</v>
      </c>
      <c r="H549" s="16"/>
      <c r="I549" s="5">
        <f t="shared" si="43"/>
        <v>-9.2682890225564057E-2</v>
      </c>
      <c r="J549" s="9"/>
      <c r="K549" s="10">
        <f t="shared" si="45"/>
        <v>-9.2682890225564057E-2</v>
      </c>
      <c r="L549" s="10"/>
      <c r="M549" s="11"/>
    </row>
    <row r="550" spans="1:13" ht="31.2">
      <c r="A550" s="17" t="s">
        <v>1061</v>
      </c>
      <c r="B550" s="43" t="s">
        <v>1062</v>
      </c>
      <c r="C550" s="12"/>
      <c r="D550" s="45">
        <v>0.31241609022556405</v>
      </c>
      <c r="E550" s="10">
        <v>0.59584999999999999</v>
      </c>
      <c r="F550" s="7">
        <f t="shared" si="42"/>
        <v>0.59584999999999999</v>
      </c>
      <c r="G550" s="7">
        <f t="shared" si="44"/>
        <v>0.59584999999999999</v>
      </c>
      <c r="H550" s="16"/>
      <c r="I550" s="5">
        <f t="shared" si="43"/>
        <v>0.28343390977443594</v>
      </c>
      <c r="J550" s="9"/>
      <c r="K550" s="10">
        <f t="shared" si="45"/>
        <v>0.28343390977443594</v>
      </c>
      <c r="L550" s="10"/>
      <c r="M550" s="11"/>
    </row>
    <row r="551" spans="1:13" ht="31.2">
      <c r="A551" s="17" t="s">
        <v>1063</v>
      </c>
      <c r="B551" s="43" t="s">
        <v>1064</v>
      </c>
      <c r="C551" s="48"/>
      <c r="D551" s="45"/>
      <c r="E551" s="10">
        <v>2.5000000000000001E-3</v>
      </c>
      <c r="F551" s="7">
        <f t="shared" si="42"/>
        <v>2.5000000000000001E-3</v>
      </c>
      <c r="G551" s="7">
        <f t="shared" si="44"/>
        <v>2.5000000000000001E-3</v>
      </c>
      <c r="H551" s="16"/>
      <c r="I551" s="5">
        <f t="shared" si="43"/>
        <v>2.5000000000000001E-3</v>
      </c>
      <c r="J551" s="9"/>
      <c r="K551" s="10">
        <f t="shared" si="45"/>
        <v>2.5000000000000001E-3</v>
      </c>
      <c r="L551" s="10"/>
      <c r="M551" s="11" t="s">
        <v>1031</v>
      </c>
    </row>
    <row r="552" spans="1:13" ht="46.8">
      <c r="A552" s="17" t="s">
        <v>1065</v>
      </c>
      <c r="B552" s="43" t="s">
        <v>1066</v>
      </c>
      <c r="C552" s="48"/>
      <c r="D552" s="45"/>
      <c r="E552" s="10">
        <v>3.8859600000000001E-2</v>
      </c>
      <c r="F552" s="7">
        <f t="shared" si="42"/>
        <v>3.8859600000000001E-2</v>
      </c>
      <c r="G552" s="7">
        <f t="shared" si="44"/>
        <v>3.8859600000000001E-2</v>
      </c>
      <c r="H552" s="16"/>
      <c r="I552" s="5">
        <f t="shared" si="43"/>
        <v>3.8859600000000001E-2</v>
      </c>
      <c r="J552" s="9"/>
      <c r="K552" s="10">
        <f t="shared" si="45"/>
        <v>3.8859600000000001E-2</v>
      </c>
      <c r="L552" s="10"/>
      <c r="M552" s="11" t="s">
        <v>1031</v>
      </c>
    </row>
    <row r="553" spans="1:13" ht="31.2">
      <c r="A553" s="17" t="s">
        <v>1067</v>
      </c>
      <c r="B553" s="43" t="s">
        <v>1068</v>
      </c>
      <c r="C553" s="48"/>
      <c r="D553" s="45"/>
      <c r="E553" s="10">
        <v>0.20996920000000002</v>
      </c>
      <c r="F553" s="7">
        <f t="shared" si="42"/>
        <v>0.20996920000000002</v>
      </c>
      <c r="G553" s="7">
        <f t="shared" si="44"/>
        <v>0.20996920000000002</v>
      </c>
      <c r="H553" s="16"/>
      <c r="I553" s="5">
        <f t="shared" si="43"/>
        <v>0.20996920000000002</v>
      </c>
      <c r="J553" s="9"/>
      <c r="K553" s="10">
        <f t="shared" si="45"/>
        <v>0.20996920000000002</v>
      </c>
      <c r="L553" s="10"/>
      <c r="M553" s="11" t="s">
        <v>1031</v>
      </c>
    </row>
    <row r="554" spans="1:13" ht="24" customHeight="1">
      <c r="A554" s="17" t="s">
        <v>1069</v>
      </c>
      <c r="B554" s="43" t="s">
        <v>1070</v>
      </c>
      <c r="C554" s="48"/>
      <c r="D554" s="45"/>
      <c r="E554" s="10">
        <v>0.54033880000000001</v>
      </c>
      <c r="F554" s="7">
        <f t="shared" si="42"/>
        <v>0.54033880000000001</v>
      </c>
      <c r="G554" s="7">
        <f t="shared" si="44"/>
        <v>0.54033880000000001</v>
      </c>
      <c r="H554" s="16"/>
      <c r="I554" s="5">
        <f t="shared" si="43"/>
        <v>0.54033880000000001</v>
      </c>
      <c r="J554" s="9"/>
      <c r="K554" s="10">
        <f t="shared" si="45"/>
        <v>0.54033880000000001</v>
      </c>
      <c r="L554" s="10"/>
      <c r="M554" s="11" t="s">
        <v>1031</v>
      </c>
    </row>
    <row r="555" spans="1:13" ht="40.5" customHeight="1">
      <c r="A555" s="17" t="s">
        <v>1071</v>
      </c>
      <c r="B555" s="43" t="s">
        <v>1072</v>
      </c>
      <c r="C555" s="48"/>
      <c r="D555" s="45"/>
      <c r="E555" s="10">
        <v>0.45967354000000005</v>
      </c>
      <c r="F555" s="7">
        <f t="shared" si="42"/>
        <v>0.45967354000000005</v>
      </c>
      <c r="G555" s="7">
        <f t="shared" si="44"/>
        <v>0.45967354000000005</v>
      </c>
      <c r="H555" s="16"/>
      <c r="I555" s="5">
        <f t="shared" si="43"/>
        <v>0.45967354000000005</v>
      </c>
      <c r="J555" s="9"/>
      <c r="K555" s="10">
        <f t="shared" si="45"/>
        <v>0.45967354000000005</v>
      </c>
      <c r="L555" s="10"/>
      <c r="M555" s="11" t="s">
        <v>1031</v>
      </c>
    </row>
    <row r="556" spans="1:13">
      <c r="A556" s="17" t="s">
        <v>1073</v>
      </c>
      <c r="B556" s="43" t="s">
        <v>1074</v>
      </c>
      <c r="C556" s="48"/>
      <c r="D556" s="45"/>
      <c r="E556" s="10">
        <v>0.12642520000000002</v>
      </c>
      <c r="F556" s="7">
        <f t="shared" si="42"/>
        <v>0.12642520000000002</v>
      </c>
      <c r="G556" s="7">
        <f t="shared" si="44"/>
        <v>0.12642520000000002</v>
      </c>
      <c r="H556" s="16"/>
      <c r="I556" s="5">
        <f t="shared" si="43"/>
        <v>0.12642520000000002</v>
      </c>
      <c r="J556" s="9"/>
      <c r="K556" s="10">
        <f t="shared" si="45"/>
        <v>0.12642520000000002</v>
      </c>
      <c r="L556" s="10"/>
      <c r="M556" s="11" t="s">
        <v>1031</v>
      </c>
    </row>
    <row r="557" spans="1:13" ht="31.2">
      <c r="A557" s="17" t="s">
        <v>1075</v>
      </c>
      <c r="B557" s="43" t="s">
        <v>1076</v>
      </c>
      <c r="C557" s="48"/>
      <c r="D557" s="45"/>
      <c r="E557" s="10">
        <v>0.50109999999999999</v>
      </c>
      <c r="F557" s="7">
        <f t="shared" si="42"/>
        <v>0.50109999999999999</v>
      </c>
      <c r="G557" s="7">
        <f t="shared" si="44"/>
        <v>0.50109999999999999</v>
      </c>
      <c r="H557" s="16"/>
      <c r="I557" s="5">
        <f t="shared" si="43"/>
        <v>0.50109999999999999</v>
      </c>
      <c r="J557" s="9"/>
      <c r="K557" s="10">
        <f t="shared" si="45"/>
        <v>0.50109999999999999</v>
      </c>
      <c r="L557" s="10"/>
      <c r="M557" s="11" t="s">
        <v>1031</v>
      </c>
    </row>
    <row r="558" spans="1:13" ht="31.2">
      <c r="A558" s="17" t="s">
        <v>1077</v>
      </c>
      <c r="B558" s="43" t="s">
        <v>1078</v>
      </c>
      <c r="C558" s="48"/>
      <c r="D558" s="45"/>
      <c r="E558" s="10">
        <v>0.31803999999999999</v>
      </c>
      <c r="F558" s="7">
        <f t="shared" si="42"/>
        <v>0.31803999999999999</v>
      </c>
      <c r="G558" s="7">
        <f t="shared" si="44"/>
        <v>0.31803999999999999</v>
      </c>
      <c r="H558" s="16"/>
      <c r="I558" s="5">
        <f t="shared" si="43"/>
        <v>0.31803999999999999</v>
      </c>
      <c r="J558" s="9"/>
      <c r="K558" s="10">
        <f t="shared" si="45"/>
        <v>0.31803999999999999</v>
      </c>
      <c r="L558" s="10"/>
      <c r="M558" s="11" t="s">
        <v>1031</v>
      </c>
    </row>
    <row r="559" spans="1:13" ht="31.2">
      <c r="A559" s="17" t="s">
        <v>1079</v>
      </c>
      <c r="B559" s="43" t="s">
        <v>1080</v>
      </c>
      <c r="C559" s="48"/>
      <c r="D559" s="45"/>
      <c r="E559" s="10">
        <v>0.63660000000000005</v>
      </c>
      <c r="F559" s="7">
        <f t="shared" si="42"/>
        <v>0.63660000000000005</v>
      </c>
      <c r="G559" s="7">
        <f t="shared" si="44"/>
        <v>0.63660000000000005</v>
      </c>
      <c r="H559" s="16"/>
      <c r="I559" s="5">
        <f t="shared" si="43"/>
        <v>0.63660000000000005</v>
      </c>
      <c r="J559" s="9"/>
      <c r="K559" s="10">
        <f t="shared" si="45"/>
        <v>0.63660000000000005</v>
      </c>
      <c r="L559" s="10"/>
      <c r="M559" s="11" t="s">
        <v>1031</v>
      </c>
    </row>
    <row r="560" spans="1:13" ht="31.2">
      <c r="A560" s="17" t="s">
        <v>1081</v>
      </c>
      <c r="B560" s="43" t="s">
        <v>1082</v>
      </c>
      <c r="C560" s="48"/>
      <c r="D560" s="45"/>
      <c r="E560" s="10">
        <v>0.85439999999999994</v>
      </c>
      <c r="F560" s="7">
        <f t="shared" si="42"/>
        <v>0.85439999999999994</v>
      </c>
      <c r="G560" s="7">
        <f t="shared" si="44"/>
        <v>0.85439999999999994</v>
      </c>
      <c r="H560" s="16"/>
      <c r="I560" s="5">
        <f t="shared" si="43"/>
        <v>0.85439999999999994</v>
      </c>
      <c r="J560" s="9"/>
      <c r="K560" s="10">
        <f t="shared" si="45"/>
        <v>0.85439999999999994</v>
      </c>
      <c r="L560" s="10"/>
      <c r="M560" s="11" t="s">
        <v>1031</v>
      </c>
    </row>
    <row r="561" spans="1:13" ht="39.6">
      <c r="A561" s="17" t="s">
        <v>1083</v>
      </c>
      <c r="B561" s="49" t="s">
        <v>1084</v>
      </c>
      <c r="C561" s="12"/>
      <c r="D561" s="45"/>
      <c r="E561" s="10">
        <v>0.1517</v>
      </c>
      <c r="F561" s="7">
        <f t="shared" si="42"/>
        <v>0.1517</v>
      </c>
      <c r="G561" s="7">
        <f t="shared" si="44"/>
        <v>0.1517</v>
      </c>
      <c r="H561" s="16"/>
      <c r="I561" s="5">
        <f t="shared" si="43"/>
        <v>0.1517</v>
      </c>
      <c r="J561" s="9"/>
      <c r="K561" s="10">
        <f t="shared" si="45"/>
        <v>0.1517</v>
      </c>
      <c r="L561" s="10"/>
      <c r="M561" s="11" t="s">
        <v>1031</v>
      </c>
    </row>
    <row r="562" spans="1:13" s="2" customFormat="1">
      <c r="A562" s="17" t="s">
        <v>1085</v>
      </c>
      <c r="B562" s="44" t="s">
        <v>287</v>
      </c>
      <c r="C562" s="3"/>
      <c r="D562" s="46"/>
      <c r="E562" s="50"/>
      <c r="F562" s="7">
        <f t="shared" si="42"/>
        <v>0</v>
      </c>
      <c r="G562" s="7">
        <f t="shared" si="44"/>
        <v>0</v>
      </c>
      <c r="H562" s="8"/>
      <c r="I562" s="5">
        <f t="shared" si="43"/>
        <v>0</v>
      </c>
      <c r="J562" s="9"/>
      <c r="K562" s="10">
        <f t="shared" si="45"/>
        <v>0</v>
      </c>
      <c r="L562" s="10"/>
      <c r="M562" s="18"/>
    </row>
    <row r="563" spans="1:13" ht="46.8">
      <c r="A563" s="17" t="s">
        <v>1086</v>
      </c>
      <c r="B563" s="43" t="s">
        <v>1087</v>
      </c>
      <c r="C563" s="12"/>
      <c r="D563" s="45">
        <v>0.31241609022556405</v>
      </c>
      <c r="E563" s="10">
        <v>1.3899999999999999E-2</v>
      </c>
      <c r="F563" s="7">
        <f t="shared" si="42"/>
        <v>1.3899999999999999E-2</v>
      </c>
      <c r="G563" s="7">
        <f t="shared" si="44"/>
        <v>1.3899999999999999E-2</v>
      </c>
      <c r="H563" s="16"/>
      <c r="I563" s="5">
        <f t="shared" si="43"/>
        <v>-0.29851609022556402</v>
      </c>
      <c r="J563" s="9">
        <f t="shared" ref="J563:J570" si="46">E563/D563-100%</f>
        <v>-0.95550805341055189</v>
      </c>
      <c r="K563" s="10">
        <f t="shared" si="45"/>
        <v>-0.29851609022556402</v>
      </c>
      <c r="L563" s="10"/>
      <c r="M563" s="11"/>
    </row>
    <row r="564" spans="1:13" ht="31.2">
      <c r="A564" s="17" t="s">
        <v>1088</v>
      </c>
      <c r="B564" s="43" t="s">
        <v>1089</v>
      </c>
      <c r="C564" s="12"/>
      <c r="D564" s="45">
        <v>0.31241609022556405</v>
      </c>
      <c r="E564" s="10">
        <v>1.3280000000000001</v>
      </c>
      <c r="F564" s="7">
        <f t="shared" si="42"/>
        <v>1.3280000000000001</v>
      </c>
      <c r="G564" s="7">
        <f t="shared" si="44"/>
        <v>1.3280000000000001</v>
      </c>
      <c r="H564" s="16"/>
      <c r="I564" s="5">
        <f t="shared" si="43"/>
        <v>1.0155839097744361</v>
      </c>
      <c r="J564" s="9">
        <f t="shared" si="46"/>
        <v>3.2507413719990721</v>
      </c>
      <c r="K564" s="10">
        <f t="shared" si="45"/>
        <v>1.0155839097744361</v>
      </c>
      <c r="L564" s="10"/>
      <c r="M564" s="11"/>
    </row>
    <row r="565" spans="1:13" ht="31.2">
      <c r="A565" s="17" t="s">
        <v>1090</v>
      </c>
      <c r="B565" s="43" t="s">
        <v>1091</v>
      </c>
      <c r="C565" s="12"/>
      <c r="D565" s="45">
        <v>1.9950960902255641</v>
      </c>
      <c r="E565" s="10">
        <v>0</v>
      </c>
      <c r="F565" s="7">
        <f t="shared" si="42"/>
        <v>0</v>
      </c>
      <c r="G565" s="7">
        <f t="shared" si="44"/>
        <v>0</v>
      </c>
      <c r="H565" s="16"/>
      <c r="I565" s="5">
        <f t="shared" si="43"/>
        <v>-1.9950960902255641</v>
      </c>
      <c r="J565" s="9">
        <f t="shared" si="46"/>
        <v>-1</v>
      </c>
      <c r="K565" s="10">
        <f t="shared" si="45"/>
        <v>-1.9950960902255641</v>
      </c>
      <c r="L565" s="10"/>
      <c r="M565" s="11"/>
    </row>
    <row r="566" spans="1:13" ht="78">
      <c r="A566" s="17" t="s">
        <v>1092</v>
      </c>
      <c r="B566" s="43" t="s">
        <v>1093</v>
      </c>
      <c r="C566" s="12"/>
      <c r="D566" s="45">
        <v>0.95197609022556406</v>
      </c>
      <c r="E566" s="10">
        <v>0.1055</v>
      </c>
      <c r="F566" s="7">
        <f t="shared" si="42"/>
        <v>0.1055</v>
      </c>
      <c r="G566" s="7">
        <f t="shared" si="44"/>
        <v>0.1055</v>
      </c>
      <c r="H566" s="16"/>
      <c r="I566" s="5">
        <f t="shared" si="43"/>
        <v>-0.84647609022556403</v>
      </c>
      <c r="J566" s="9">
        <f t="shared" si="46"/>
        <v>-0.88917788893731298</v>
      </c>
      <c r="K566" s="10">
        <f t="shared" si="45"/>
        <v>-0.84647609022556403</v>
      </c>
      <c r="L566" s="10"/>
      <c r="M566" s="11"/>
    </row>
    <row r="567" spans="1:13" ht="31.2">
      <c r="A567" s="17" t="s">
        <v>1094</v>
      </c>
      <c r="B567" s="43" t="s">
        <v>1095</v>
      </c>
      <c r="C567" s="12"/>
      <c r="D567" s="45">
        <v>0.93073609022556403</v>
      </c>
      <c r="E567" s="10">
        <v>0</v>
      </c>
      <c r="F567" s="7">
        <f t="shared" si="42"/>
        <v>0</v>
      </c>
      <c r="G567" s="7">
        <f t="shared" si="44"/>
        <v>0</v>
      </c>
      <c r="H567" s="16"/>
      <c r="I567" s="5">
        <f t="shared" si="43"/>
        <v>-0.93073609022556403</v>
      </c>
      <c r="J567" s="9">
        <f t="shared" si="46"/>
        <v>-1</v>
      </c>
      <c r="K567" s="10">
        <f t="shared" si="45"/>
        <v>-0.93073609022556403</v>
      </c>
      <c r="L567" s="10"/>
      <c r="M567" s="11" t="s">
        <v>1036</v>
      </c>
    </row>
    <row r="568" spans="1:13" ht="46.8">
      <c r="A568" s="17" t="s">
        <v>1096</v>
      </c>
      <c r="B568" s="43" t="s">
        <v>1097</v>
      </c>
      <c r="C568" s="12"/>
      <c r="D568" s="45">
        <v>6.6442960902255637</v>
      </c>
      <c r="E568" s="10">
        <v>0</v>
      </c>
      <c r="F568" s="7">
        <f t="shared" si="42"/>
        <v>0</v>
      </c>
      <c r="G568" s="7">
        <f t="shared" si="44"/>
        <v>0</v>
      </c>
      <c r="H568" s="16"/>
      <c r="I568" s="5">
        <f t="shared" si="43"/>
        <v>-6.6442960902255637</v>
      </c>
      <c r="J568" s="9">
        <f t="shared" si="46"/>
        <v>-1</v>
      </c>
      <c r="K568" s="10">
        <f t="shared" si="45"/>
        <v>-6.6442960902255637</v>
      </c>
      <c r="L568" s="10"/>
      <c r="M568" s="11" t="s">
        <v>1036</v>
      </c>
    </row>
    <row r="569" spans="1:13" ht="46.8">
      <c r="A569" s="17" t="s">
        <v>1098</v>
      </c>
      <c r="B569" s="43" t="s">
        <v>1099</v>
      </c>
      <c r="C569" s="12"/>
      <c r="D569" s="45">
        <v>0.31241609022556405</v>
      </c>
      <c r="E569" s="10">
        <v>1.4666600000000001</v>
      </c>
      <c r="F569" s="7">
        <f t="shared" si="42"/>
        <v>1.4666600000000001</v>
      </c>
      <c r="G569" s="7">
        <f t="shared" si="44"/>
        <v>1.4666600000000001</v>
      </c>
      <c r="H569" s="16"/>
      <c r="I569" s="5">
        <f t="shared" si="43"/>
        <v>1.1542439097744359</v>
      </c>
      <c r="J569" s="9">
        <f t="shared" si="46"/>
        <v>3.6945725456748191</v>
      </c>
      <c r="K569" s="10">
        <f t="shared" si="45"/>
        <v>1.1542439097744359</v>
      </c>
      <c r="L569" s="10"/>
      <c r="M569" s="11"/>
    </row>
    <row r="570" spans="1:13" ht="31.2">
      <c r="A570" s="17" t="s">
        <v>1100</v>
      </c>
      <c r="B570" s="43" t="s">
        <v>1101</v>
      </c>
      <c r="C570" s="12"/>
      <c r="D570" s="45">
        <v>0.31241609022556405</v>
      </c>
      <c r="E570" s="10">
        <v>5.0200000000000002E-2</v>
      </c>
      <c r="F570" s="7">
        <f t="shared" si="42"/>
        <v>5.0200000000000002E-2</v>
      </c>
      <c r="G570" s="7">
        <f t="shared" si="44"/>
        <v>5.0200000000000002E-2</v>
      </c>
      <c r="H570" s="16"/>
      <c r="I570" s="5">
        <f t="shared" si="43"/>
        <v>-0.26221609022556402</v>
      </c>
      <c r="J570" s="9">
        <f t="shared" si="46"/>
        <v>-0.8393168547632881</v>
      </c>
      <c r="K570" s="10">
        <f t="shared" si="45"/>
        <v>-0.26221609022556402</v>
      </c>
      <c r="L570" s="10"/>
      <c r="M570" s="11"/>
    </row>
    <row r="571" spans="1:13" ht="93.6">
      <c r="A571" s="17" t="s">
        <v>1102</v>
      </c>
      <c r="B571" s="43" t="s">
        <v>1103</v>
      </c>
      <c r="C571" s="12"/>
      <c r="D571" s="45"/>
      <c r="E571" s="10">
        <v>1.4866000000000001</v>
      </c>
      <c r="F571" s="7">
        <f t="shared" si="42"/>
        <v>1.4866000000000001</v>
      </c>
      <c r="G571" s="7">
        <f t="shared" si="44"/>
        <v>1.4866000000000001</v>
      </c>
      <c r="H571" s="16"/>
      <c r="I571" s="5">
        <f t="shared" si="43"/>
        <v>1.4866000000000001</v>
      </c>
      <c r="J571" s="9"/>
      <c r="K571" s="10">
        <f t="shared" si="45"/>
        <v>1.4866000000000001</v>
      </c>
      <c r="L571" s="10"/>
      <c r="M571" s="11" t="s">
        <v>1031</v>
      </c>
    </row>
    <row r="572" spans="1:13" ht="46.8">
      <c r="A572" s="17" t="s">
        <v>1104</v>
      </c>
      <c r="B572" s="43" t="s">
        <v>1105</v>
      </c>
      <c r="C572" s="48"/>
      <c r="D572" s="45"/>
      <c r="E572" s="10">
        <v>0.24160000000000001</v>
      </c>
      <c r="F572" s="7">
        <f t="shared" si="42"/>
        <v>0.24160000000000001</v>
      </c>
      <c r="G572" s="7">
        <f t="shared" si="44"/>
        <v>0.24160000000000001</v>
      </c>
      <c r="H572" s="16"/>
      <c r="I572" s="5">
        <f t="shared" si="43"/>
        <v>0.24160000000000001</v>
      </c>
      <c r="J572" s="9"/>
      <c r="K572" s="10">
        <f t="shared" si="45"/>
        <v>0.24160000000000001</v>
      </c>
      <c r="L572" s="10"/>
      <c r="M572" s="11" t="s">
        <v>1031</v>
      </c>
    </row>
    <row r="573" spans="1:13" ht="78">
      <c r="A573" s="17" t="s">
        <v>1106</v>
      </c>
      <c r="B573" s="43" t="s">
        <v>1107</v>
      </c>
      <c r="C573" s="48"/>
      <c r="D573" s="45"/>
      <c r="E573" s="10">
        <v>5.8900000000000001E-2</v>
      </c>
      <c r="F573" s="7">
        <f t="shared" si="42"/>
        <v>5.8900000000000001E-2</v>
      </c>
      <c r="G573" s="7">
        <f t="shared" si="44"/>
        <v>5.8900000000000001E-2</v>
      </c>
      <c r="H573" s="16"/>
      <c r="I573" s="5">
        <f t="shared" si="43"/>
        <v>5.8900000000000001E-2</v>
      </c>
      <c r="J573" s="9"/>
      <c r="K573" s="10">
        <f t="shared" si="45"/>
        <v>5.8900000000000001E-2</v>
      </c>
      <c r="L573" s="10"/>
      <c r="M573" s="11" t="s">
        <v>1031</v>
      </c>
    </row>
    <row r="574" spans="1:13" ht="109.2">
      <c r="A574" s="17" t="s">
        <v>1108</v>
      </c>
      <c r="B574" s="43" t="s">
        <v>1109</v>
      </c>
      <c r="C574" s="12"/>
      <c r="D574" s="45"/>
      <c r="E574" s="10">
        <v>0.10139999999999999</v>
      </c>
      <c r="F574" s="7">
        <f t="shared" si="42"/>
        <v>0.10139999999999999</v>
      </c>
      <c r="G574" s="7">
        <f t="shared" si="44"/>
        <v>0.10139999999999999</v>
      </c>
      <c r="H574" s="16"/>
      <c r="I574" s="5">
        <f t="shared" si="43"/>
        <v>0.10139999999999999</v>
      </c>
      <c r="J574" s="9"/>
      <c r="K574" s="10">
        <f t="shared" si="45"/>
        <v>0.10139999999999999</v>
      </c>
      <c r="L574" s="10"/>
      <c r="M574" s="11" t="s">
        <v>1031</v>
      </c>
    </row>
    <row r="575" spans="1:13" ht="46.8">
      <c r="A575" s="17" t="s">
        <v>1110</v>
      </c>
      <c r="B575" s="43" t="s">
        <v>1111</v>
      </c>
      <c r="C575" s="12"/>
      <c r="D575" s="45"/>
      <c r="E575" s="10">
        <v>0.34049999999999997</v>
      </c>
      <c r="F575" s="7">
        <f t="shared" si="42"/>
        <v>0.34049999999999997</v>
      </c>
      <c r="G575" s="7">
        <f t="shared" si="44"/>
        <v>0.34049999999999997</v>
      </c>
      <c r="H575" s="16"/>
      <c r="I575" s="5">
        <f t="shared" si="43"/>
        <v>0.34049999999999997</v>
      </c>
      <c r="J575" s="9"/>
      <c r="K575" s="10">
        <f t="shared" si="45"/>
        <v>0.34049999999999997</v>
      </c>
      <c r="L575" s="10"/>
      <c r="M575" s="11" t="s">
        <v>1031</v>
      </c>
    </row>
    <row r="576" spans="1:13" ht="31.2">
      <c r="A576" s="17" t="s">
        <v>1112</v>
      </c>
      <c r="B576" s="51" t="s">
        <v>1113</v>
      </c>
      <c r="C576" s="12"/>
      <c r="D576" s="45"/>
      <c r="E576" s="10">
        <v>2.9700000000000001E-2</v>
      </c>
      <c r="F576" s="7">
        <f t="shared" si="42"/>
        <v>2.9700000000000001E-2</v>
      </c>
      <c r="G576" s="7">
        <f t="shared" si="44"/>
        <v>2.9700000000000001E-2</v>
      </c>
      <c r="H576" s="16"/>
      <c r="I576" s="5">
        <f t="shared" si="43"/>
        <v>2.9700000000000001E-2</v>
      </c>
      <c r="J576" s="9"/>
      <c r="K576" s="10">
        <f t="shared" si="45"/>
        <v>2.9700000000000001E-2</v>
      </c>
      <c r="L576" s="10"/>
      <c r="M576" s="11" t="s">
        <v>1031</v>
      </c>
    </row>
    <row r="577" spans="1:13" ht="31.2">
      <c r="A577" s="17" t="s">
        <v>1114</v>
      </c>
      <c r="B577" s="51" t="s">
        <v>1115</v>
      </c>
      <c r="C577" s="12"/>
      <c r="D577" s="45"/>
      <c r="E577" s="10">
        <v>0.137944442</v>
      </c>
      <c r="F577" s="7">
        <f t="shared" si="42"/>
        <v>0.137944442</v>
      </c>
      <c r="G577" s="7">
        <f t="shared" si="44"/>
        <v>0.137944442</v>
      </c>
      <c r="H577" s="16"/>
      <c r="I577" s="5">
        <f t="shared" si="43"/>
        <v>0.137944442</v>
      </c>
      <c r="J577" s="9"/>
      <c r="K577" s="10">
        <f t="shared" si="45"/>
        <v>0.137944442</v>
      </c>
      <c r="L577" s="10"/>
      <c r="M577" s="11" t="s">
        <v>1031</v>
      </c>
    </row>
    <row r="578" spans="1:13" s="2" customFormat="1" ht="20.25" customHeight="1">
      <c r="A578" s="17" t="s">
        <v>1116</v>
      </c>
      <c r="B578" s="44" t="s">
        <v>1117</v>
      </c>
      <c r="C578" s="3"/>
      <c r="D578" s="46"/>
      <c r="E578" s="10"/>
      <c r="F578" s="7">
        <f t="shared" si="42"/>
        <v>0</v>
      </c>
      <c r="G578" s="7">
        <f t="shared" si="44"/>
        <v>0</v>
      </c>
      <c r="H578" s="8"/>
      <c r="I578" s="5">
        <f t="shared" si="43"/>
        <v>0</v>
      </c>
      <c r="J578" s="9"/>
      <c r="K578" s="10">
        <f t="shared" si="45"/>
        <v>0</v>
      </c>
      <c r="L578" s="10"/>
      <c r="M578" s="18"/>
    </row>
    <row r="579" spans="1:13" ht="46.8">
      <c r="A579" s="17" t="s">
        <v>1118</v>
      </c>
      <c r="B579" s="43" t="s">
        <v>1119</v>
      </c>
      <c r="C579" s="12"/>
      <c r="D579" s="45">
        <v>1.203316090225564</v>
      </c>
      <c r="E579" s="10">
        <v>0</v>
      </c>
      <c r="F579" s="7">
        <f t="shared" si="42"/>
        <v>0</v>
      </c>
      <c r="G579" s="7">
        <f t="shared" si="44"/>
        <v>0</v>
      </c>
      <c r="H579" s="16"/>
      <c r="I579" s="5">
        <f t="shared" si="43"/>
        <v>-1.203316090225564</v>
      </c>
      <c r="J579" s="9">
        <f t="shared" ref="J579:J589" si="47">E579/D579-100%</f>
        <v>-1</v>
      </c>
      <c r="K579" s="10">
        <f t="shared" si="45"/>
        <v>-1.203316090225564</v>
      </c>
      <c r="L579" s="10"/>
      <c r="M579" s="11" t="s">
        <v>1036</v>
      </c>
    </row>
    <row r="580" spans="1:13" ht="31.2">
      <c r="A580" s="17" t="s">
        <v>1120</v>
      </c>
      <c r="B580" s="43" t="s">
        <v>1121</v>
      </c>
      <c r="C580" s="12"/>
      <c r="D580" s="45">
        <v>0.26757609022556406</v>
      </c>
      <c r="E580" s="10">
        <v>0</v>
      </c>
      <c r="F580" s="7">
        <f t="shared" si="42"/>
        <v>0</v>
      </c>
      <c r="G580" s="7">
        <f t="shared" si="44"/>
        <v>0</v>
      </c>
      <c r="H580" s="16"/>
      <c r="I580" s="5">
        <f t="shared" si="43"/>
        <v>-0.26757609022556406</v>
      </c>
      <c r="J580" s="9">
        <f t="shared" si="47"/>
        <v>-1</v>
      </c>
      <c r="K580" s="10">
        <f t="shared" si="45"/>
        <v>-0.26757609022556406</v>
      </c>
      <c r="L580" s="10"/>
      <c r="M580" s="11" t="s">
        <v>1036</v>
      </c>
    </row>
    <row r="581" spans="1:13" ht="46.8">
      <c r="A581" s="17" t="s">
        <v>1122</v>
      </c>
      <c r="B581" s="43" t="s">
        <v>1123</v>
      </c>
      <c r="C581" s="12"/>
      <c r="D581" s="45">
        <v>11.188476090225564</v>
      </c>
      <c r="E581" s="10">
        <v>0</v>
      </c>
      <c r="F581" s="7">
        <f t="shared" si="42"/>
        <v>0</v>
      </c>
      <c r="G581" s="7">
        <f t="shared" si="44"/>
        <v>0</v>
      </c>
      <c r="H581" s="16"/>
      <c r="I581" s="5">
        <f t="shared" si="43"/>
        <v>-11.188476090225564</v>
      </c>
      <c r="J581" s="9">
        <f t="shared" si="47"/>
        <v>-1</v>
      </c>
      <c r="K581" s="10">
        <f t="shared" si="45"/>
        <v>-11.188476090225564</v>
      </c>
      <c r="L581" s="10"/>
      <c r="M581" s="11" t="s">
        <v>1036</v>
      </c>
    </row>
    <row r="582" spans="1:13" ht="31.2">
      <c r="A582" s="17" t="s">
        <v>1124</v>
      </c>
      <c r="B582" s="43" t="s">
        <v>1125</v>
      </c>
      <c r="C582" s="12"/>
      <c r="D582" s="45">
        <v>0.31241609022556405</v>
      </c>
      <c r="E582" s="10">
        <v>0</v>
      </c>
      <c r="F582" s="7">
        <f t="shared" si="42"/>
        <v>0</v>
      </c>
      <c r="G582" s="7">
        <f t="shared" si="44"/>
        <v>0</v>
      </c>
      <c r="H582" s="16"/>
      <c r="I582" s="5">
        <f t="shared" si="43"/>
        <v>-0.31241609022556405</v>
      </c>
      <c r="J582" s="9">
        <f t="shared" si="47"/>
        <v>-1</v>
      </c>
      <c r="K582" s="10">
        <f t="shared" si="45"/>
        <v>-0.31241609022556405</v>
      </c>
      <c r="L582" s="10"/>
      <c r="M582" s="11" t="s">
        <v>1036</v>
      </c>
    </row>
    <row r="583" spans="1:13" ht="31.2">
      <c r="A583" s="17" t="s">
        <v>1126</v>
      </c>
      <c r="B583" s="43" t="s">
        <v>1127</v>
      </c>
      <c r="C583" s="12"/>
      <c r="D583" s="45">
        <v>0.31241609022556405</v>
      </c>
      <c r="E583" s="10">
        <v>0</v>
      </c>
      <c r="F583" s="7">
        <f t="shared" si="42"/>
        <v>0</v>
      </c>
      <c r="G583" s="7">
        <f t="shared" si="44"/>
        <v>0</v>
      </c>
      <c r="H583" s="16"/>
      <c r="I583" s="5">
        <f t="shared" si="43"/>
        <v>-0.31241609022556405</v>
      </c>
      <c r="J583" s="9">
        <f t="shared" si="47"/>
        <v>-1</v>
      </c>
      <c r="K583" s="10">
        <f t="shared" si="45"/>
        <v>-0.31241609022556405</v>
      </c>
      <c r="L583" s="10"/>
      <c r="M583" s="11" t="s">
        <v>1036</v>
      </c>
    </row>
    <row r="584" spans="1:13" ht="46.8">
      <c r="A584" s="17" t="s">
        <v>1128</v>
      </c>
      <c r="B584" s="43" t="s">
        <v>1129</v>
      </c>
      <c r="C584" s="12"/>
      <c r="D584" s="45">
        <v>3.3532760902255636</v>
      </c>
      <c r="E584" s="10">
        <v>0</v>
      </c>
      <c r="F584" s="7">
        <f t="shared" si="42"/>
        <v>0</v>
      </c>
      <c r="G584" s="7">
        <f t="shared" si="44"/>
        <v>0</v>
      </c>
      <c r="H584" s="16"/>
      <c r="I584" s="5">
        <f t="shared" si="43"/>
        <v>-3.3532760902255636</v>
      </c>
      <c r="J584" s="9">
        <f t="shared" si="47"/>
        <v>-1</v>
      </c>
      <c r="K584" s="10">
        <f t="shared" si="45"/>
        <v>-3.3532760902255636</v>
      </c>
      <c r="L584" s="10"/>
      <c r="M584" s="11" t="s">
        <v>1036</v>
      </c>
    </row>
    <row r="585" spans="1:13" ht="31.2">
      <c r="A585" s="17" t="s">
        <v>1130</v>
      </c>
      <c r="B585" s="43" t="s">
        <v>1131</v>
      </c>
      <c r="C585" s="12"/>
      <c r="D585" s="45">
        <v>0.31241609022556405</v>
      </c>
      <c r="E585" s="10">
        <v>0</v>
      </c>
      <c r="F585" s="7">
        <f t="shared" si="42"/>
        <v>0</v>
      </c>
      <c r="G585" s="7">
        <f t="shared" si="44"/>
        <v>0</v>
      </c>
      <c r="H585" s="16"/>
      <c r="I585" s="5">
        <f t="shared" si="43"/>
        <v>-0.31241609022556405</v>
      </c>
      <c r="J585" s="9">
        <f t="shared" si="47"/>
        <v>-1</v>
      </c>
      <c r="K585" s="10">
        <f t="shared" si="45"/>
        <v>-0.31241609022556405</v>
      </c>
      <c r="L585" s="10"/>
      <c r="M585" s="11" t="s">
        <v>1036</v>
      </c>
    </row>
    <row r="586" spans="1:13" ht="46.8">
      <c r="A586" s="17" t="s">
        <v>1132</v>
      </c>
      <c r="B586" s="43" t="s">
        <v>1133</v>
      </c>
      <c r="C586" s="12"/>
      <c r="D586" s="45">
        <v>0.31241609022556405</v>
      </c>
      <c r="E586" s="10">
        <v>0</v>
      </c>
      <c r="F586" s="7">
        <f t="shared" si="42"/>
        <v>0</v>
      </c>
      <c r="G586" s="7">
        <f t="shared" si="44"/>
        <v>0</v>
      </c>
      <c r="H586" s="16"/>
      <c r="I586" s="5">
        <f t="shared" si="43"/>
        <v>-0.31241609022556405</v>
      </c>
      <c r="J586" s="9">
        <f t="shared" si="47"/>
        <v>-1</v>
      </c>
      <c r="K586" s="10">
        <f t="shared" si="45"/>
        <v>-0.31241609022556405</v>
      </c>
      <c r="L586" s="10"/>
      <c r="M586" s="11" t="s">
        <v>1036</v>
      </c>
    </row>
    <row r="587" spans="1:13" ht="31.2">
      <c r="A587" s="17" t="s">
        <v>1134</v>
      </c>
      <c r="B587" s="43" t="s">
        <v>1135</v>
      </c>
      <c r="C587" s="12"/>
      <c r="D587" s="45">
        <v>0.38439609022556404</v>
      </c>
      <c r="E587" s="10">
        <v>0</v>
      </c>
      <c r="F587" s="7">
        <f t="shared" ref="F587:F650" si="48">E587</f>
        <v>0</v>
      </c>
      <c r="G587" s="7">
        <f t="shared" si="44"/>
        <v>0</v>
      </c>
      <c r="H587" s="16"/>
      <c r="I587" s="5">
        <f t="shared" si="43"/>
        <v>-0.38439609022556404</v>
      </c>
      <c r="J587" s="9">
        <f t="shared" si="47"/>
        <v>-1</v>
      </c>
      <c r="K587" s="10">
        <f t="shared" si="45"/>
        <v>-0.38439609022556404</v>
      </c>
      <c r="L587" s="10"/>
      <c r="M587" s="11" t="s">
        <v>1036</v>
      </c>
    </row>
    <row r="588" spans="1:13" ht="46.8">
      <c r="A588" s="17" t="s">
        <v>1136</v>
      </c>
      <c r="B588" s="43" t="s">
        <v>1137</v>
      </c>
      <c r="C588" s="12"/>
      <c r="D588" s="45">
        <v>1.9537960902255642</v>
      </c>
      <c r="E588" s="10">
        <v>0</v>
      </c>
      <c r="F588" s="7">
        <f t="shared" si="48"/>
        <v>0</v>
      </c>
      <c r="G588" s="7">
        <f t="shared" si="44"/>
        <v>0</v>
      </c>
      <c r="H588" s="16"/>
      <c r="I588" s="5">
        <f t="shared" ref="I588:I653" si="49">E588-D588</f>
        <v>-1.9537960902255642</v>
      </c>
      <c r="J588" s="9">
        <f t="shared" si="47"/>
        <v>-1</v>
      </c>
      <c r="K588" s="10">
        <f t="shared" si="45"/>
        <v>-1.9537960902255642</v>
      </c>
      <c r="L588" s="10"/>
      <c r="M588" s="11" t="s">
        <v>1036</v>
      </c>
    </row>
    <row r="589" spans="1:13" ht="31.2">
      <c r="A589" s="17" t="s">
        <v>1138</v>
      </c>
      <c r="B589" s="43" t="s">
        <v>1139</v>
      </c>
      <c r="C589" s="12"/>
      <c r="D589" s="45">
        <v>0.38439609022556404</v>
      </c>
      <c r="E589" s="10">
        <v>0</v>
      </c>
      <c r="F589" s="7">
        <f t="shared" si="48"/>
        <v>0</v>
      </c>
      <c r="G589" s="7">
        <f t="shared" si="44"/>
        <v>0</v>
      </c>
      <c r="H589" s="16"/>
      <c r="I589" s="5">
        <f t="shared" si="49"/>
        <v>-0.38439609022556404</v>
      </c>
      <c r="J589" s="9">
        <f t="shared" si="47"/>
        <v>-1</v>
      </c>
      <c r="K589" s="10">
        <f t="shared" si="45"/>
        <v>-0.38439609022556404</v>
      </c>
      <c r="L589" s="10"/>
      <c r="M589" s="11" t="s">
        <v>1036</v>
      </c>
    </row>
    <row r="590" spans="1:13" ht="31.2">
      <c r="A590" s="17" t="s">
        <v>1140</v>
      </c>
      <c r="B590" s="21" t="s">
        <v>1141</v>
      </c>
      <c r="C590" s="48"/>
      <c r="D590" s="45"/>
      <c r="E590" s="10">
        <v>0.12167600000000001</v>
      </c>
      <c r="F590" s="7">
        <f t="shared" si="48"/>
        <v>0.12167600000000001</v>
      </c>
      <c r="G590" s="7">
        <f t="shared" si="44"/>
        <v>0.12167600000000001</v>
      </c>
      <c r="H590" s="16"/>
      <c r="I590" s="5">
        <f t="shared" si="49"/>
        <v>0.12167600000000001</v>
      </c>
      <c r="J590" s="9"/>
      <c r="K590" s="10">
        <f t="shared" si="45"/>
        <v>0.12167600000000001</v>
      </c>
      <c r="L590" s="10"/>
      <c r="M590" s="11" t="s">
        <v>1031</v>
      </c>
    </row>
    <row r="591" spans="1:13" ht="31.2">
      <c r="A591" s="17" t="s">
        <v>1142</v>
      </c>
      <c r="B591" s="21" t="s">
        <v>1143</v>
      </c>
      <c r="C591" s="48"/>
      <c r="D591" s="45"/>
      <c r="E591" s="10">
        <v>0</v>
      </c>
      <c r="F591" s="7">
        <f t="shared" si="48"/>
        <v>0</v>
      </c>
      <c r="G591" s="7">
        <f t="shared" si="44"/>
        <v>0</v>
      </c>
      <c r="H591" s="16"/>
      <c r="I591" s="5">
        <f t="shared" si="49"/>
        <v>0</v>
      </c>
      <c r="J591" s="9"/>
      <c r="K591" s="10">
        <f t="shared" si="45"/>
        <v>0</v>
      </c>
      <c r="L591" s="10"/>
      <c r="M591" s="11" t="s">
        <v>1031</v>
      </c>
    </row>
    <row r="592" spans="1:13" ht="31.2">
      <c r="A592" s="17" t="s">
        <v>1144</v>
      </c>
      <c r="B592" s="21" t="s">
        <v>1145</v>
      </c>
      <c r="C592" s="48"/>
      <c r="D592" s="45"/>
      <c r="E592" s="10">
        <v>3.9738999999999997E-2</v>
      </c>
      <c r="F592" s="7">
        <f t="shared" si="48"/>
        <v>3.9738999999999997E-2</v>
      </c>
      <c r="G592" s="7">
        <f t="shared" si="44"/>
        <v>3.9738999999999997E-2</v>
      </c>
      <c r="H592" s="16"/>
      <c r="I592" s="5"/>
      <c r="J592" s="9"/>
      <c r="K592" s="10">
        <f t="shared" si="45"/>
        <v>3.9738999999999997E-2</v>
      </c>
      <c r="L592" s="10"/>
      <c r="M592" s="11" t="s">
        <v>1031</v>
      </c>
    </row>
    <row r="593" spans="1:13" ht="31.2">
      <c r="A593" s="17" t="s">
        <v>1146</v>
      </c>
      <c r="B593" s="21" t="s">
        <v>1147</v>
      </c>
      <c r="C593" s="48"/>
      <c r="D593" s="45"/>
      <c r="E593" s="10">
        <v>1.999982E-3</v>
      </c>
      <c r="F593" s="7">
        <f t="shared" si="48"/>
        <v>1.999982E-3</v>
      </c>
      <c r="G593" s="7">
        <f t="shared" si="44"/>
        <v>1.999982E-3</v>
      </c>
      <c r="H593" s="16"/>
      <c r="I593" s="5"/>
      <c r="J593" s="9"/>
      <c r="K593" s="10">
        <f t="shared" si="45"/>
        <v>1.999982E-3</v>
      </c>
      <c r="L593" s="10"/>
      <c r="M593" s="11" t="s">
        <v>1031</v>
      </c>
    </row>
    <row r="594" spans="1:13" ht="31.2">
      <c r="A594" s="17" t="s">
        <v>1148</v>
      </c>
      <c r="B594" s="21" t="s">
        <v>1149</v>
      </c>
      <c r="C594" s="48"/>
      <c r="D594" s="45"/>
      <c r="E594" s="10">
        <v>0.38484407999999998</v>
      </c>
      <c r="F594" s="7">
        <f t="shared" si="48"/>
        <v>0.38484407999999998</v>
      </c>
      <c r="G594" s="7">
        <f t="shared" si="44"/>
        <v>0.38484407999999998</v>
      </c>
      <c r="H594" s="16"/>
      <c r="I594" s="5">
        <f t="shared" si="49"/>
        <v>0.38484407999999998</v>
      </c>
      <c r="J594" s="9"/>
      <c r="K594" s="10">
        <f t="shared" si="45"/>
        <v>0.38484407999999998</v>
      </c>
      <c r="L594" s="10"/>
      <c r="M594" s="11" t="s">
        <v>1031</v>
      </c>
    </row>
    <row r="595" spans="1:13" ht="31.2">
      <c r="A595" s="17" t="s">
        <v>1150</v>
      </c>
      <c r="B595" s="21" t="s">
        <v>1151</v>
      </c>
      <c r="C595" s="48"/>
      <c r="D595" s="45"/>
      <c r="E595" s="10">
        <v>6.1920000000000005E-3</v>
      </c>
      <c r="F595" s="7">
        <f t="shared" si="48"/>
        <v>6.1920000000000005E-3</v>
      </c>
      <c r="G595" s="7">
        <f t="shared" si="44"/>
        <v>6.1920000000000005E-3</v>
      </c>
      <c r="H595" s="16"/>
      <c r="I595" s="5">
        <f t="shared" si="49"/>
        <v>6.1920000000000005E-3</v>
      </c>
      <c r="J595" s="9"/>
      <c r="K595" s="10">
        <f t="shared" si="45"/>
        <v>6.1920000000000005E-3</v>
      </c>
      <c r="L595" s="10"/>
      <c r="M595" s="11" t="s">
        <v>1031</v>
      </c>
    </row>
    <row r="596" spans="1:13" ht="31.2">
      <c r="A596" s="17" t="s">
        <v>1152</v>
      </c>
      <c r="B596" s="21" t="s">
        <v>1153</v>
      </c>
      <c r="C596" s="48"/>
      <c r="D596" s="45"/>
      <c r="E596" s="10">
        <v>1.999982E-3</v>
      </c>
      <c r="F596" s="7">
        <f t="shared" si="48"/>
        <v>1.999982E-3</v>
      </c>
      <c r="G596" s="7">
        <f t="shared" ref="G596:G659" si="50">E596</f>
        <v>1.999982E-3</v>
      </c>
      <c r="H596" s="16"/>
      <c r="I596" s="5">
        <f t="shared" si="49"/>
        <v>1.999982E-3</v>
      </c>
      <c r="J596" s="9"/>
      <c r="K596" s="10">
        <f t="shared" ref="K596:K659" si="51">E596-D596</f>
        <v>1.999982E-3</v>
      </c>
      <c r="L596" s="10"/>
      <c r="M596" s="11" t="s">
        <v>1031</v>
      </c>
    </row>
    <row r="597" spans="1:13" ht="31.2">
      <c r="A597" s="17" t="s">
        <v>1154</v>
      </c>
      <c r="B597" s="21" t="s">
        <v>1155</v>
      </c>
      <c r="C597" s="48"/>
      <c r="D597" s="45"/>
      <c r="E597" s="10">
        <v>3.0990000000000002E-3</v>
      </c>
      <c r="F597" s="7">
        <f t="shared" si="48"/>
        <v>3.0990000000000002E-3</v>
      </c>
      <c r="G597" s="7">
        <f t="shared" si="50"/>
        <v>3.0990000000000002E-3</v>
      </c>
      <c r="H597" s="16"/>
      <c r="I597" s="5">
        <f t="shared" si="49"/>
        <v>3.0990000000000002E-3</v>
      </c>
      <c r="J597" s="9"/>
      <c r="K597" s="10">
        <f t="shared" si="51"/>
        <v>3.0990000000000002E-3</v>
      </c>
      <c r="L597" s="10"/>
      <c r="M597" s="11" t="s">
        <v>1031</v>
      </c>
    </row>
    <row r="598" spans="1:13" ht="31.2">
      <c r="A598" s="17" t="s">
        <v>1156</v>
      </c>
      <c r="B598" s="21" t="s">
        <v>1157</v>
      </c>
      <c r="C598" s="48"/>
      <c r="D598" s="45"/>
      <c r="E598" s="10">
        <v>7.4358599999999999E-3</v>
      </c>
      <c r="F598" s="7">
        <f t="shared" si="48"/>
        <v>7.4358599999999999E-3</v>
      </c>
      <c r="G598" s="7">
        <f t="shared" si="50"/>
        <v>7.4358599999999999E-3</v>
      </c>
      <c r="H598" s="16"/>
      <c r="I598" s="5">
        <f t="shared" si="49"/>
        <v>7.4358599999999999E-3</v>
      </c>
      <c r="J598" s="9"/>
      <c r="K598" s="10">
        <f t="shared" si="51"/>
        <v>7.4358599999999999E-3</v>
      </c>
      <c r="L598" s="10"/>
      <c r="M598" s="11" t="s">
        <v>1031</v>
      </c>
    </row>
    <row r="599" spans="1:13" ht="31.2">
      <c r="A599" s="17" t="s">
        <v>1158</v>
      </c>
      <c r="B599" s="21" t="s">
        <v>1159</v>
      </c>
      <c r="C599" s="48"/>
      <c r="D599" s="45"/>
      <c r="E599" s="10">
        <v>6.3080000000000002E-3</v>
      </c>
      <c r="F599" s="7">
        <f t="shared" si="48"/>
        <v>6.3080000000000002E-3</v>
      </c>
      <c r="G599" s="7">
        <f t="shared" si="50"/>
        <v>6.3080000000000002E-3</v>
      </c>
      <c r="H599" s="16"/>
      <c r="I599" s="5">
        <f t="shared" si="49"/>
        <v>6.3080000000000002E-3</v>
      </c>
      <c r="J599" s="9"/>
      <c r="K599" s="10">
        <f t="shared" si="51"/>
        <v>6.3080000000000002E-3</v>
      </c>
      <c r="L599" s="10"/>
      <c r="M599" s="11" t="s">
        <v>1031</v>
      </c>
    </row>
    <row r="600" spans="1:13">
      <c r="A600" s="17" t="s">
        <v>1160</v>
      </c>
      <c r="B600" s="21" t="s">
        <v>1161</v>
      </c>
      <c r="C600" s="48"/>
      <c r="D600" s="45"/>
      <c r="E600" s="10">
        <v>0.18554336000000002</v>
      </c>
      <c r="F600" s="7">
        <f t="shared" si="48"/>
        <v>0.18554336000000002</v>
      </c>
      <c r="G600" s="7">
        <f t="shared" si="50"/>
        <v>0.18554336000000002</v>
      </c>
      <c r="H600" s="16"/>
      <c r="I600" s="5">
        <f t="shared" si="49"/>
        <v>0.18554336000000002</v>
      </c>
      <c r="J600" s="9"/>
      <c r="K600" s="10">
        <f t="shared" si="51"/>
        <v>0.18554336000000002</v>
      </c>
      <c r="L600" s="10"/>
      <c r="M600" s="11" t="s">
        <v>1031</v>
      </c>
    </row>
    <row r="601" spans="1:13" ht="31.2">
      <c r="A601" s="17" t="s">
        <v>1162</v>
      </c>
      <c r="B601" s="51" t="s">
        <v>1163</v>
      </c>
      <c r="C601" s="48"/>
      <c r="D601" s="45"/>
      <c r="E601" s="10">
        <v>1.2378E-2</v>
      </c>
      <c r="F601" s="7">
        <f t="shared" si="48"/>
        <v>1.2378E-2</v>
      </c>
      <c r="G601" s="7">
        <f t="shared" si="50"/>
        <v>1.2378E-2</v>
      </c>
      <c r="H601" s="16"/>
      <c r="I601" s="5">
        <f t="shared" si="49"/>
        <v>1.2378E-2</v>
      </c>
      <c r="J601" s="9"/>
      <c r="K601" s="10">
        <f t="shared" si="51"/>
        <v>1.2378E-2</v>
      </c>
      <c r="L601" s="10"/>
      <c r="M601" s="11" t="s">
        <v>1031</v>
      </c>
    </row>
    <row r="602" spans="1:13" ht="31.2">
      <c r="A602" s="17" t="s">
        <v>1164</v>
      </c>
      <c r="B602" s="51" t="s">
        <v>1165</v>
      </c>
      <c r="C602" s="48"/>
      <c r="D602" s="45"/>
      <c r="E602" s="10">
        <v>0.11133181999999998</v>
      </c>
      <c r="F602" s="7">
        <f t="shared" si="48"/>
        <v>0.11133181999999998</v>
      </c>
      <c r="G602" s="7">
        <f t="shared" si="50"/>
        <v>0.11133181999999998</v>
      </c>
      <c r="H602" s="16"/>
      <c r="I602" s="5">
        <f t="shared" si="49"/>
        <v>0.11133181999999998</v>
      </c>
      <c r="J602" s="9"/>
      <c r="K602" s="10">
        <f t="shared" si="51"/>
        <v>0.11133181999999998</v>
      </c>
      <c r="L602" s="10"/>
      <c r="M602" s="11" t="s">
        <v>1031</v>
      </c>
    </row>
    <row r="603" spans="1:13" ht="31.2">
      <c r="A603" s="17" t="s">
        <v>1166</v>
      </c>
      <c r="B603" s="51" t="s">
        <v>1167</v>
      </c>
      <c r="C603" s="48"/>
      <c r="D603" s="45"/>
      <c r="E603" s="10">
        <v>0.11275372</v>
      </c>
      <c r="F603" s="7">
        <f t="shared" si="48"/>
        <v>0.11275372</v>
      </c>
      <c r="G603" s="7">
        <f t="shared" si="50"/>
        <v>0.11275372</v>
      </c>
      <c r="H603" s="16"/>
      <c r="I603" s="5">
        <f t="shared" si="49"/>
        <v>0.11275372</v>
      </c>
      <c r="J603" s="9"/>
      <c r="K603" s="10">
        <f t="shared" si="51"/>
        <v>0.11275372</v>
      </c>
      <c r="L603" s="10"/>
      <c r="M603" s="11" t="s">
        <v>1031</v>
      </c>
    </row>
    <row r="604" spans="1:13" ht="31.2">
      <c r="A604" s="17" t="s">
        <v>1168</v>
      </c>
      <c r="B604" s="51" t="s">
        <v>1169</v>
      </c>
      <c r="C604" s="48"/>
      <c r="D604" s="45"/>
      <c r="E604" s="10">
        <v>9.1407920000000004E-2</v>
      </c>
      <c r="F604" s="7">
        <f t="shared" si="48"/>
        <v>9.1407920000000004E-2</v>
      </c>
      <c r="G604" s="7">
        <f t="shared" si="50"/>
        <v>9.1407920000000004E-2</v>
      </c>
      <c r="H604" s="16"/>
      <c r="I604" s="5">
        <f t="shared" si="49"/>
        <v>9.1407920000000004E-2</v>
      </c>
      <c r="J604" s="9"/>
      <c r="K604" s="10">
        <f t="shared" si="51"/>
        <v>9.1407920000000004E-2</v>
      </c>
      <c r="L604" s="10"/>
      <c r="M604" s="11" t="s">
        <v>1031</v>
      </c>
    </row>
    <row r="605" spans="1:13" ht="31.2">
      <c r="A605" s="17" t="s">
        <v>1170</v>
      </c>
      <c r="B605" s="51" t="s">
        <v>1171</v>
      </c>
      <c r="C605" s="48"/>
      <c r="D605" s="45"/>
      <c r="E605" s="10">
        <v>7.944006E-3</v>
      </c>
      <c r="F605" s="7">
        <f t="shared" si="48"/>
        <v>7.944006E-3</v>
      </c>
      <c r="G605" s="7">
        <f t="shared" si="50"/>
        <v>7.944006E-3</v>
      </c>
      <c r="H605" s="16"/>
      <c r="I605" s="5">
        <f t="shared" si="49"/>
        <v>7.944006E-3</v>
      </c>
      <c r="J605" s="9"/>
      <c r="K605" s="10">
        <f t="shared" si="51"/>
        <v>7.944006E-3</v>
      </c>
      <c r="L605" s="10"/>
      <c r="M605" s="11" t="s">
        <v>1031</v>
      </c>
    </row>
    <row r="606" spans="1:13" ht="31.2">
      <c r="A606" s="17" t="s">
        <v>1172</v>
      </c>
      <c r="B606" s="51" t="s">
        <v>1173</v>
      </c>
      <c r="C606" s="48"/>
      <c r="D606" s="45"/>
      <c r="E606" s="10">
        <v>4.3670239999999999E-2</v>
      </c>
      <c r="F606" s="7">
        <f t="shared" si="48"/>
        <v>4.3670239999999999E-2</v>
      </c>
      <c r="G606" s="7">
        <f t="shared" si="50"/>
        <v>4.3670239999999999E-2</v>
      </c>
      <c r="H606" s="16"/>
      <c r="I606" s="5">
        <f t="shared" si="49"/>
        <v>4.3670239999999999E-2</v>
      </c>
      <c r="J606" s="9"/>
      <c r="K606" s="10">
        <f t="shared" si="51"/>
        <v>4.3670239999999999E-2</v>
      </c>
      <c r="L606" s="10"/>
      <c r="M606" s="11" t="s">
        <v>1031</v>
      </c>
    </row>
    <row r="607" spans="1:13" ht="31.2">
      <c r="A607" s="17" t="s">
        <v>1174</v>
      </c>
      <c r="B607" s="51" t="s">
        <v>1175</v>
      </c>
      <c r="C607" s="48"/>
      <c r="D607" s="45"/>
      <c r="E607" s="10">
        <v>2.622586E-2</v>
      </c>
      <c r="F607" s="7">
        <f t="shared" si="48"/>
        <v>2.622586E-2</v>
      </c>
      <c r="G607" s="7">
        <f t="shared" si="50"/>
        <v>2.622586E-2</v>
      </c>
      <c r="H607" s="16"/>
      <c r="I607" s="5">
        <f t="shared" si="49"/>
        <v>2.622586E-2</v>
      </c>
      <c r="J607" s="9"/>
      <c r="K607" s="10">
        <f t="shared" si="51"/>
        <v>2.622586E-2</v>
      </c>
      <c r="L607" s="10"/>
      <c r="M607" s="11" t="s">
        <v>1031</v>
      </c>
    </row>
    <row r="608" spans="1:13">
      <c r="A608" s="17" t="s">
        <v>1176</v>
      </c>
      <c r="B608" s="51" t="s">
        <v>1177</v>
      </c>
      <c r="C608" s="48"/>
      <c r="D608" s="45"/>
      <c r="E608" s="10">
        <v>0.47991769999999995</v>
      </c>
      <c r="F608" s="7">
        <f t="shared" si="48"/>
        <v>0.47991769999999995</v>
      </c>
      <c r="G608" s="7">
        <f t="shared" si="50"/>
        <v>0.47991769999999995</v>
      </c>
      <c r="H608" s="16"/>
      <c r="I608" s="5">
        <f t="shared" si="49"/>
        <v>0.47991769999999995</v>
      </c>
      <c r="J608" s="9"/>
      <c r="K608" s="10">
        <f t="shared" si="51"/>
        <v>0.47991769999999995</v>
      </c>
      <c r="L608" s="10"/>
      <c r="M608" s="11" t="s">
        <v>1031</v>
      </c>
    </row>
    <row r="609" spans="1:13" ht="31.2">
      <c r="A609" s="17" t="s">
        <v>1178</v>
      </c>
      <c r="B609" s="51" t="s">
        <v>1179</v>
      </c>
      <c r="C609" s="48"/>
      <c r="D609" s="45"/>
      <c r="E609" s="10">
        <v>3.2680000000000001E-2</v>
      </c>
      <c r="F609" s="7">
        <f t="shared" si="48"/>
        <v>3.2680000000000001E-2</v>
      </c>
      <c r="G609" s="7">
        <f t="shared" si="50"/>
        <v>3.2680000000000001E-2</v>
      </c>
      <c r="H609" s="16"/>
      <c r="I609" s="5">
        <f t="shared" si="49"/>
        <v>3.2680000000000001E-2</v>
      </c>
      <c r="J609" s="9"/>
      <c r="K609" s="10">
        <f t="shared" si="51"/>
        <v>3.2680000000000001E-2</v>
      </c>
      <c r="L609" s="10"/>
      <c r="M609" s="11" t="s">
        <v>1031</v>
      </c>
    </row>
    <row r="610" spans="1:13" ht="62.4">
      <c r="A610" s="17" t="s">
        <v>1180</v>
      </c>
      <c r="B610" s="51" t="s">
        <v>1181</v>
      </c>
      <c r="C610" s="48"/>
      <c r="D610" s="45"/>
      <c r="E610" s="10">
        <v>9.0964200000000009E-2</v>
      </c>
      <c r="F610" s="7">
        <f t="shared" si="48"/>
        <v>9.0964200000000009E-2</v>
      </c>
      <c r="G610" s="7">
        <f t="shared" si="50"/>
        <v>9.0964200000000009E-2</v>
      </c>
      <c r="H610" s="16"/>
      <c r="I610" s="5">
        <f t="shared" si="49"/>
        <v>9.0964200000000009E-2</v>
      </c>
      <c r="J610" s="9"/>
      <c r="K610" s="10">
        <f t="shared" si="51"/>
        <v>9.0964200000000009E-2</v>
      </c>
      <c r="L610" s="10"/>
      <c r="M610" s="11" t="s">
        <v>1031</v>
      </c>
    </row>
    <row r="611" spans="1:13">
      <c r="A611" s="17" t="s">
        <v>1182</v>
      </c>
      <c r="B611" s="51" t="s">
        <v>1183</v>
      </c>
      <c r="C611" s="48"/>
      <c r="D611" s="45"/>
      <c r="E611" s="10">
        <v>1.198455</v>
      </c>
      <c r="F611" s="7">
        <f t="shared" si="48"/>
        <v>1.198455</v>
      </c>
      <c r="G611" s="7">
        <f t="shared" si="50"/>
        <v>1.198455</v>
      </c>
      <c r="H611" s="16"/>
      <c r="I611" s="5">
        <f t="shared" si="49"/>
        <v>1.198455</v>
      </c>
      <c r="J611" s="9"/>
      <c r="K611" s="10">
        <f t="shared" si="51"/>
        <v>1.198455</v>
      </c>
      <c r="L611" s="10"/>
      <c r="M611" s="11" t="s">
        <v>1031</v>
      </c>
    </row>
    <row r="612" spans="1:13">
      <c r="A612" s="17" t="s">
        <v>1184</v>
      </c>
      <c r="B612" s="51" t="s">
        <v>1185</v>
      </c>
      <c r="C612" s="48"/>
      <c r="D612" s="45"/>
      <c r="E612" s="10">
        <v>1.01134064</v>
      </c>
      <c r="F612" s="7">
        <f t="shared" si="48"/>
        <v>1.01134064</v>
      </c>
      <c r="G612" s="7">
        <f t="shared" si="50"/>
        <v>1.01134064</v>
      </c>
      <c r="H612" s="16"/>
      <c r="I612" s="5">
        <f t="shared" si="49"/>
        <v>1.01134064</v>
      </c>
      <c r="J612" s="9"/>
      <c r="K612" s="10">
        <f t="shared" si="51"/>
        <v>1.01134064</v>
      </c>
      <c r="L612" s="10"/>
      <c r="M612" s="11" t="s">
        <v>1031</v>
      </c>
    </row>
    <row r="613" spans="1:13">
      <c r="A613" s="17" t="s">
        <v>1186</v>
      </c>
      <c r="B613" s="51" t="s">
        <v>1187</v>
      </c>
      <c r="C613" s="48"/>
      <c r="D613" s="45"/>
      <c r="E613" s="10">
        <v>3.9200461999999998</v>
      </c>
      <c r="F613" s="7">
        <f t="shared" si="48"/>
        <v>3.9200461999999998</v>
      </c>
      <c r="G613" s="7">
        <f t="shared" si="50"/>
        <v>3.9200461999999998</v>
      </c>
      <c r="H613" s="16"/>
      <c r="I613" s="5">
        <f t="shared" si="49"/>
        <v>3.9200461999999998</v>
      </c>
      <c r="J613" s="9"/>
      <c r="K613" s="10">
        <f t="shared" si="51"/>
        <v>3.9200461999999998</v>
      </c>
      <c r="L613" s="10"/>
      <c r="M613" s="11" t="s">
        <v>1031</v>
      </c>
    </row>
    <row r="614" spans="1:13">
      <c r="A614" s="17" t="s">
        <v>1188</v>
      </c>
      <c r="B614" s="51" t="s">
        <v>1189</v>
      </c>
      <c r="C614" s="48"/>
      <c r="D614" s="45"/>
      <c r="E614" s="10">
        <v>2.2715069799999998</v>
      </c>
      <c r="F614" s="7">
        <f t="shared" si="48"/>
        <v>2.2715069799999998</v>
      </c>
      <c r="G614" s="7">
        <f t="shared" si="50"/>
        <v>2.2715069799999998</v>
      </c>
      <c r="H614" s="16"/>
      <c r="I614" s="5">
        <f t="shared" si="49"/>
        <v>2.2715069799999998</v>
      </c>
      <c r="J614" s="9"/>
      <c r="K614" s="10">
        <f t="shared" si="51"/>
        <v>2.2715069799999998</v>
      </c>
      <c r="L614" s="10"/>
      <c r="M614" s="11" t="s">
        <v>1031</v>
      </c>
    </row>
    <row r="615" spans="1:13">
      <c r="A615" s="17" t="s">
        <v>1190</v>
      </c>
      <c r="B615" s="51" t="s">
        <v>1191</v>
      </c>
      <c r="C615" s="48"/>
      <c r="D615" s="45"/>
      <c r="E615" s="10">
        <v>2.051142</v>
      </c>
      <c r="F615" s="7">
        <f t="shared" si="48"/>
        <v>2.051142</v>
      </c>
      <c r="G615" s="7">
        <f t="shared" si="50"/>
        <v>2.051142</v>
      </c>
      <c r="H615" s="16"/>
      <c r="I615" s="5">
        <f t="shared" si="49"/>
        <v>2.051142</v>
      </c>
      <c r="J615" s="9"/>
      <c r="K615" s="10">
        <f t="shared" si="51"/>
        <v>2.051142</v>
      </c>
      <c r="L615" s="10"/>
      <c r="M615" s="11" t="s">
        <v>1031</v>
      </c>
    </row>
    <row r="616" spans="1:13">
      <c r="A616" s="17" t="s">
        <v>1192</v>
      </c>
      <c r="B616" s="51" t="s">
        <v>1193</v>
      </c>
      <c r="C616" s="48"/>
      <c r="D616" s="45"/>
      <c r="E616" s="10">
        <v>2.0132381800000001</v>
      </c>
      <c r="F616" s="7">
        <f t="shared" si="48"/>
        <v>2.0132381800000001</v>
      </c>
      <c r="G616" s="7">
        <f t="shared" si="50"/>
        <v>2.0132381800000001</v>
      </c>
      <c r="H616" s="16"/>
      <c r="I616" s="5">
        <f t="shared" si="49"/>
        <v>2.0132381800000001</v>
      </c>
      <c r="J616" s="9"/>
      <c r="K616" s="10">
        <f t="shared" si="51"/>
        <v>2.0132381800000001</v>
      </c>
      <c r="L616" s="10"/>
      <c r="M616" s="11" t="s">
        <v>1031</v>
      </c>
    </row>
    <row r="617" spans="1:13" ht="31.2">
      <c r="A617" s="17" t="s">
        <v>1194</v>
      </c>
      <c r="B617" s="51" t="s">
        <v>1195</v>
      </c>
      <c r="C617" s="48"/>
      <c r="D617" s="45"/>
      <c r="E617" s="10">
        <v>8.5587584999999979</v>
      </c>
      <c r="F617" s="7">
        <f t="shared" si="48"/>
        <v>8.5587584999999979</v>
      </c>
      <c r="G617" s="7">
        <f t="shared" si="50"/>
        <v>8.5587584999999979</v>
      </c>
      <c r="H617" s="16"/>
      <c r="I617" s="5">
        <f t="shared" si="49"/>
        <v>8.5587584999999979</v>
      </c>
      <c r="J617" s="9"/>
      <c r="K617" s="10">
        <f t="shared" si="51"/>
        <v>8.5587584999999979</v>
      </c>
      <c r="L617" s="10"/>
      <c r="M617" s="11" t="s">
        <v>1031</v>
      </c>
    </row>
    <row r="618" spans="1:13" ht="31.2">
      <c r="A618" s="17" t="s">
        <v>1196</v>
      </c>
      <c r="B618" s="51" t="s">
        <v>1197</v>
      </c>
      <c r="C618" s="48"/>
      <c r="D618" s="45"/>
      <c r="E618" s="10">
        <v>1.1469E-2</v>
      </c>
      <c r="F618" s="7">
        <f t="shared" si="48"/>
        <v>1.1469E-2</v>
      </c>
      <c r="G618" s="7">
        <f t="shared" si="50"/>
        <v>1.1469E-2</v>
      </c>
      <c r="H618" s="16"/>
      <c r="I618" s="5">
        <f t="shared" si="49"/>
        <v>1.1469E-2</v>
      </c>
      <c r="J618" s="9"/>
      <c r="K618" s="10">
        <f t="shared" si="51"/>
        <v>1.1469E-2</v>
      </c>
      <c r="L618" s="10"/>
      <c r="M618" s="11" t="s">
        <v>1031</v>
      </c>
    </row>
    <row r="619" spans="1:13" ht="31.2">
      <c r="A619" s="17" t="s">
        <v>1198</v>
      </c>
      <c r="B619" s="51" t="s">
        <v>1199</v>
      </c>
      <c r="C619" s="48"/>
      <c r="D619" s="45"/>
      <c r="E619" s="10">
        <v>1.5269000000000001E-2</v>
      </c>
      <c r="F619" s="7">
        <f t="shared" si="48"/>
        <v>1.5269000000000001E-2</v>
      </c>
      <c r="G619" s="7">
        <f t="shared" si="50"/>
        <v>1.5269000000000001E-2</v>
      </c>
      <c r="H619" s="16"/>
      <c r="I619" s="5">
        <f t="shared" si="49"/>
        <v>1.5269000000000001E-2</v>
      </c>
      <c r="J619" s="9"/>
      <c r="K619" s="10">
        <f t="shared" si="51"/>
        <v>1.5269000000000001E-2</v>
      </c>
      <c r="L619" s="10"/>
      <c r="M619" s="11" t="s">
        <v>1031</v>
      </c>
    </row>
    <row r="620" spans="1:13">
      <c r="A620" s="17" t="s">
        <v>1200</v>
      </c>
      <c r="B620" s="51" t="s">
        <v>1201</v>
      </c>
      <c r="C620" s="48"/>
      <c r="D620" s="45"/>
      <c r="E620" s="10">
        <v>5.3188020000000003E-2</v>
      </c>
      <c r="F620" s="7">
        <f t="shared" si="48"/>
        <v>5.3188020000000003E-2</v>
      </c>
      <c r="G620" s="7">
        <f t="shared" si="50"/>
        <v>5.3188020000000003E-2</v>
      </c>
      <c r="H620" s="16"/>
      <c r="I620" s="5">
        <f t="shared" si="49"/>
        <v>5.3188020000000003E-2</v>
      </c>
      <c r="J620" s="9"/>
      <c r="K620" s="10">
        <f t="shared" si="51"/>
        <v>5.3188020000000003E-2</v>
      </c>
      <c r="L620" s="10"/>
      <c r="M620" s="11" t="s">
        <v>1031</v>
      </c>
    </row>
    <row r="621" spans="1:13">
      <c r="A621" s="17" t="s">
        <v>1202</v>
      </c>
      <c r="B621" s="51" t="s">
        <v>1203</v>
      </c>
      <c r="C621" s="48"/>
      <c r="D621" s="45"/>
      <c r="E621" s="10">
        <v>4.8965979999999999E-2</v>
      </c>
      <c r="F621" s="7">
        <f t="shared" si="48"/>
        <v>4.8965979999999999E-2</v>
      </c>
      <c r="G621" s="7">
        <f t="shared" si="50"/>
        <v>4.8965979999999999E-2</v>
      </c>
      <c r="H621" s="16"/>
      <c r="I621" s="5">
        <f t="shared" si="49"/>
        <v>4.8965979999999999E-2</v>
      </c>
      <c r="J621" s="9"/>
      <c r="K621" s="10">
        <f t="shared" si="51"/>
        <v>4.8965979999999999E-2</v>
      </c>
      <c r="L621" s="10"/>
      <c r="M621" s="11" t="s">
        <v>1031</v>
      </c>
    </row>
    <row r="622" spans="1:13" ht="46.8">
      <c r="A622" s="17" t="s">
        <v>1204</v>
      </c>
      <c r="B622" s="51" t="s">
        <v>1205</v>
      </c>
      <c r="C622" s="48"/>
      <c r="D622" s="45"/>
      <c r="E622" s="10">
        <v>2.3564600000000003E-3</v>
      </c>
      <c r="F622" s="7">
        <f t="shared" si="48"/>
        <v>2.3564600000000003E-3</v>
      </c>
      <c r="G622" s="7">
        <f t="shared" si="50"/>
        <v>2.3564600000000003E-3</v>
      </c>
      <c r="H622" s="16"/>
      <c r="I622" s="5">
        <f t="shared" si="49"/>
        <v>2.3564600000000003E-3</v>
      </c>
      <c r="J622" s="9"/>
      <c r="K622" s="10">
        <f t="shared" si="51"/>
        <v>2.3564600000000003E-3</v>
      </c>
      <c r="L622" s="10"/>
      <c r="M622" s="11" t="s">
        <v>1031</v>
      </c>
    </row>
    <row r="623" spans="1:13" ht="31.2">
      <c r="A623" s="17" t="s">
        <v>1206</v>
      </c>
      <c r="B623" s="51" t="s">
        <v>1207</v>
      </c>
      <c r="C623" s="48"/>
      <c r="D623" s="45"/>
      <c r="E623" s="10">
        <v>0.11784106</v>
      </c>
      <c r="F623" s="7">
        <f t="shared" si="48"/>
        <v>0.11784106</v>
      </c>
      <c r="G623" s="7">
        <f t="shared" si="50"/>
        <v>0.11784106</v>
      </c>
      <c r="H623" s="16"/>
      <c r="I623" s="5">
        <f t="shared" si="49"/>
        <v>0.11784106</v>
      </c>
      <c r="J623" s="9"/>
      <c r="K623" s="10">
        <f t="shared" si="51"/>
        <v>0.11784106</v>
      </c>
      <c r="L623" s="10"/>
      <c r="M623" s="11" t="s">
        <v>1031</v>
      </c>
    </row>
    <row r="624" spans="1:13" ht="31.2">
      <c r="A624" s="17" t="s">
        <v>1208</v>
      </c>
      <c r="B624" s="51" t="s">
        <v>1209</v>
      </c>
      <c r="C624" s="48"/>
      <c r="D624" s="45"/>
      <c r="E624" s="10">
        <v>2.6920000000000004E-3</v>
      </c>
      <c r="F624" s="7">
        <f t="shared" si="48"/>
        <v>2.6920000000000004E-3</v>
      </c>
      <c r="G624" s="7">
        <f t="shared" si="50"/>
        <v>2.6920000000000004E-3</v>
      </c>
      <c r="H624" s="16"/>
      <c r="I624" s="5">
        <f t="shared" si="49"/>
        <v>2.6920000000000004E-3</v>
      </c>
      <c r="J624" s="9"/>
      <c r="K624" s="10">
        <f t="shared" si="51"/>
        <v>2.6920000000000004E-3</v>
      </c>
      <c r="L624" s="10"/>
      <c r="M624" s="11" t="s">
        <v>1031</v>
      </c>
    </row>
    <row r="625" spans="1:13" ht="46.8">
      <c r="A625" s="17" t="s">
        <v>1210</v>
      </c>
      <c r="B625" s="23" t="s">
        <v>1211</v>
      </c>
      <c r="C625" s="48"/>
      <c r="D625" s="45"/>
      <c r="E625" s="10">
        <v>5.6385379999999999E-2</v>
      </c>
      <c r="F625" s="7">
        <f t="shared" si="48"/>
        <v>5.6385379999999999E-2</v>
      </c>
      <c r="G625" s="7">
        <f t="shared" si="50"/>
        <v>5.6385379999999999E-2</v>
      </c>
      <c r="H625" s="16"/>
      <c r="I625" s="5">
        <f t="shared" si="49"/>
        <v>5.6385379999999999E-2</v>
      </c>
      <c r="J625" s="9"/>
      <c r="K625" s="10">
        <f t="shared" si="51"/>
        <v>5.6385379999999999E-2</v>
      </c>
      <c r="L625" s="10"/>
      <c r="M625" s="11" t="s">
        <v>1031</v>
      </c>
    </row>
    <row r="626" spans="1:13" ht="46.8">
      <c r="A626" s="17" t="s">
        <v>1212</v>
      </c>
      <c r="B626" s="23" t="s">
        <v>1213</v>
      </c>
      <c r="C626" s="48"/>
      <c r="D626" s="45"/>
      <c r="E626" s="10">
        <v>0.11418339999999999</v>
      </c>
      <c r="F626" s="7">
        <f t="shared" si="48"/>
        <v>0.11418339999999999</v>
      </c>
      <c r="G626" s="7">
        <f t="shared" si="50"/>
        <v>0.11418339999999999</v>
      </c>
      <c r="H626" s="16"/>
      <c r="I626" s="5">
        <f t="shared" si="49"/>
        <v>0.11418339999999999</v>
      </c>
      <c r="J626" s="9"/>
      <c r="K626" s="10">
        <f t="shared" si="51"/>
        <v>0.11418339999999999</v>
      </c>
      <c r="L626" s="10"/>
      <c r="M626" s="11" t="s">
        <v>1031</v>
      </c>
    </row>
    <row r="627" spans="1:13" ht="31.2">
      <c r="A627" s="17" t="s">
        <v>1214</v>
      </c>
      <c r="B627" s="21" t="s">
        <v>1215</v>
      </c>
      <c r="C627" s="48"/>
      <c r="D627" s="45"/>
      <c r="E627" s="10">
        <v>0.19786122</v>
      </c>
      <c r="F627" s="7">
        <f t="shared" si="48"/>
        <v>0.19786122</v>
      </c>
      <c r="G627" s="7">
        <f t="shared" si="50"/>
        <v>0.19786122</v>
      </c>
      <c r="H627" s="16"/>
      <c r="I627" s="5">
        <f t="shared" si="49"/>
        <v>0.19786122</v>
      </c>
      <c r="J627" s="9"/>
      <c r="K627" s="10">
        <f t="shared" si="51"/>
        <v>0.19786122</v>
      </c>
      <c r="L627" s="10"/>
      <c r="M627" s="11" t="s">
        <v>1031</v>
      </c>
    </row>
    <row r="628" spans="1:13" ht="31.2">
      <c r="A628" s="17" t="s">
        <v>1216</v>
      </c>
      <c r="B628" s="23" t="s">
        <v>1217</v>
      </c>
      <c r="C628" s="48"/>
      <c r="D628" s="45"/>
      <c r="E628" s="10">
        <v>0.2139858</v>
      </c>
      <c r="F628" s="7">
        <f t="shared" si="48"/>
        <v>0.2139858</v>
      </c>
      <c r="G628" s="7">
        <f t="shared" si="50"/>
        <v>0.2139858</v>
      </c>
      <c r="H628" s="16"/>
      <c r="I628" s="5">
        <f t="shared" si="49"/>
        <v>0.2139858</v>
      </c>
      <c r="J628" s="9"/>
      <c r="K628" s="10">
        <f t="shared" si="51"/>
        <v>0.2139858</v>
      </c>
      <c r="L628" s="10"/>
      <c r="M628" s="11" t="s">
        <v>1031</v>
      </c>
    </row>
    <row r="629" spans="1:13" ht="31.2">
      <c r="A629" s="17" t="s">
        <v>1218</v>
      </c>
      <c r="B629" s="23" t="s">
        <v>1219</v>
      </c>
      <c r="C629" s="48"/>
      <c r="D629" s="45"/>
      <c r="E629" s="10">
        <v>9.55868E-2</v>
      </c>
      <c r="F629" s="7">
        <f t="shared" si="48"/>
        <v>9.55868E-2</v>
      </c>
      <c r="G629" s="7">
        <f t="shared" si="50"/>
        <v>9.55868E-2</v>
      </c>
      <c r="H629" s="16"/>
      <c r="I629" s="5">
        <f t="shared" si="49"/>
        <v>9.55868E-2</v>
      </c>
      <c r="J629" s="9"/>
      <c r="K629" s="10">
        <f t="shared" si="51"/>
        <v>9.55868E-2</v>
      </c>
      <c r="L629" s="10"/>
      <c r="M629" s="11" t="s">
        <v>1031</v>
      </c>
    </row>
    <row r="630" spans="1:13" ht="31.2">
      <c r="A630" s="17" t="s">
        <v>1220</v>
      </c>
      <c r="B630" s="51" t="s">
        <v>1221</v>
      </c>
      <c r="C630" s="48"/>
      <c r="D630" s="45"/>
      <c r="E630" s="10">
        <v>0.11965436</v>
      </c>
      <c r="F630" s="7">
        <f t="shared" si="48"/>
        <v>0.11965436</v>
      </c>
      <c r="G630" s="7">
        <f t="shared" si="50"/>
        <v>0.11965436</v>
      </c>
      <c r="H630" s="16"/>
      <c r="I630" s="5">
        <f t="shared" si="49"/>
        <v>0.11965436</v>
      </c>
      <c r="J630" s="9"/>
      <c r="K630" s="10">
        <f t="shared" si="51"/>
        <v>0.11965436</v>
      </c>
      <c r="L630" s="10"/>
      <c r="M630" s="11" t="s">
        <v>1031</v>
      </c>
    </row>
    <row r="631" spans="1:13" ht="46.8">
      <c r="A631" s="17" t="s">
        <v>1222</v>
      </c>
      <c r="B631" s="51" t="s">
        <v>1223</v>
      </c>
      <c r="C631" s="48"/>
      <c r="D631" s="45"/>
      <c r="E631" s="10">
        <v>0.1318199004</v>
      </c>
      <c r="F631" s="7">
        <f t="shared" si="48"/>
        <v>0.1318199004</v>
      </c>
      <c r="G631" s="7">
        <f t="shared" si="50"/>
        <v>0.1318199004</v>
      </c>
      <c r="H631" s="16"/>
      <c r="I631" s="5">
        <f t="shared" si="49"/>
        <v>0.1318199004</v>
      </c>
      <c r="J631" s="9"/>
      <c r="K631" s="10">
        <f t="shared" si="51"/>
        <v>0.1318199004</v>
      </c>
      <c r="L631" s="10"/>
      <c r="M631" s="11" t="s">
        <v>1036</v>
      </c>
    </row>
    <row r="632" spans="1:13" s="2" customFormat="1" ht="31.2">
      <c r="A632" s="17" t="s">
        <v>1224</v>
      </c>
      <c r="B632" s="44" t="s">
        <v>95</v>
      </c>
      <c r="C632" s="3"/>
      <c r="D632" s="46"/>
      <c r="E632" s="10"/>
      <c r="F632" s="7">
        <f t="shared" si="48"/>
        <v>0</v>
      </c>
      <c r="G632" s="7">
        <f t="shared" si="50"/>
        <v>0</v>
      </c>
      <c r="H632" s="8"/>
      <c r="I632" s="5">
        <f t="shared" si="49"/>
        <v>0</v>
      </c>
      <c r="J632" s="9"/>
      <c r="K632" s="10">
        <f t="shared" si="51"/>
        <v>0</v>
      </c>
      <c r="L632" s="10"/>
      <c r="M632" s="18"/>
    </row>
    <row r="633" spans="1:13" ht="46.8">
      <c r="A633" s="17" t="s">
        <v>1225</v>
      </c>
      <c r="B633" s="43" t="s">
        <v>1226</v>
      </c>
      <c r="C633" s="12"/>
      <c r="D633" s="45">
        <v>0.38439609022556404</v>
      </c>
      <c r="E633" s="10">
        <v>0</v>
      </c>
      <c r="F633" s="7">
        <f t="shared" si="48"/>
        <v>0</v>
      </c>
      <c r="G633" s="7">
        <f t="shared" si="50"/>
        <v>0</v>
      </c>
      <c r="H633" s="16"/>
      <c r="I633" s="5">
        <f t="shared" si="49"/>
        <v>-0.38439609022556404</v>
      </c>
      <c r="J633" s="9">
        <f t="shared" ref="J633:J696" si="52">E633/D633-100%</f>
        <v>-1</v>
      </c>
      <c r="K633" s="10">
        <f t="shared" si="51"/>
        <v>-0.38439609022556404</v>
      </c>
      <c r="L633" s="10"/>
      <c r="M633" s="11" t="s">
        <v>1036</v>
      </c>
    </row>
    <row r="634" spans="1:13" ht="46.8">
      <c r="A634" s="17" t="s">
        <v>1227</v>
      </c>
      <c r="B634" s="43" t="s">
        <v>1228</v>
      </c>
      <c r="C634" s="12"/>
      <c r="D634" s="45">
        <v>0.38439609022556404</v>
      </c>
      <c r="E634" s="10">
        <v>5.0500000000000003E-2</v>
      </c>
      <c r="F634" s="7">
        <f t="shared" si="48"/>
        <v>5.0500000000000003E-2</v>
      </c>
      <c r="G634" s="7">
        <f t="shared" si="50"/>
        <v>5.0500000000000003E-2</v>
      </c>
      <c r="H634" s="16"/>
      <c r="I634" s="5">
        <f t="shared" si="49"/>
        <v>-0.33389609022556405</v>
      </c>
      <c r="J634" s="9">
        <f t="shared" si="52"/>
        <v>-0.86862509457271908</v>
      </c>
      <c r="K634" s="10">
        <f t="shared" si="51"/>
        <v>-0.33389609022556405</v>
      </c>
      <c r="L634" s="10"/>
      <c r="M634" s="11"/>
    </row>
    <row r="635" spans="1:13" ht="42.75" customHeight="1">
      <c r="A635" s="17" t="s">
        <v>1229</v>
      </c>
      <c r="B635" s="43" t="s">
        <v>1230</v>
      </c>
      <c r="C635" s="12"/>
      <c r="D635" s="45">
        <v>1.4546560902255641</v>
      </c>
      <c r="E635" s="10">
        <v>0.17599999999999999</v>
      </c>
      <c r="F635" s="7">
        <f t="shared" si="48"/>
        <v>0.17599999999999999</v>
      </c>
      <c r="G635" s="7">
        <f t="shared" si="50"/>
        <v>0.17599999999999999</v>
      </c>
      <c r="H635" s="16"/>
      <c r="I635" s="5">
        <f t="shared" si="49"/>
        <v>-1.2786560902255641</v>
      </c>
      <c r="J635" s="9">
        <f t="shared" si="52"/>
        <v>-0.87900920280565509</v>
      </c>
      <c r="K635" s="10">
        <f t="shared" si="51"/>
        <v>-1.2786560902255641</v>
      </c>
      <c r="L635" s="10"/>
      <c r="M635" s="11"/>
    </row>
    <row r="636" spans="1:13" ht="62.4">
      <c r="A636" s="17" t="s">
        <v>1231</v>
      </c>
      <c r="B636" s="21" t="s">
        <v>1232</v>
      </c>
      <c r="C636" s="12"/>
      <c r="D636" s="10"/>
      <c r="E636" s="10">
        <v>6.6799999999999998E-2</v>
      </c>
      <c r="F636" s="7">
        <f t="shared" si="48"/>
        <v>6.6799999999999998E-2</v>
      </c>
      <c r="G636" s="7">
        <f t="shared" si="50"/>
        <v>6.6799999999999998E-2</v>
      </c>
      <c r="H636" s="16"/>
      <c r="I636" s="5">
        <f t="shared" si="49"/>
        <v>6.6799999999999998E-2</v>
      </c>
      <c r="J636" s="9" t="e">
        <f t="shared" si="52"/>
        <v>#DIV/0!</v>
      </c>
      <c r="K636" s="10">
        <f t="shared" si="51"/>
        <v>6.6799999999999998E-2</v>
      </c>
      <c r="L636" s="10"/>
      <c r="M636" s="11" t="s">
        <v>1031</v>
      </c>
    </row>
    <row r="637" spans="1:13" ht="31.2">
      <c r="A637" s="17" t="s">
        <v>1233</v>
      </c>
      <c r="B637" s="51" t="s">
        <v>1234</v>
      </c>
      <c r="C637" s="12"/>
      <c r="D637" s="10"/>
      <c r="E637" s="10">
        <v>0.18031658</v>
      </c>
      <c r="F637" s="7">
        <f t="shared" si="48"/>
        <v>0.18031658</v>
      </c>
      <c r="G637" s="7">
        <f t="shared" si="50"/>
        <v>0.18031658</v>
      </c>
      <c r="H637" s="16"/>
      <c r="I637" s="5">
        <f t="shared" si="49"/>
        <v>0.18031658</v>
      </c>
      <c r="J637" s="9" t="e">
        <f t="shared" si="52"/>
        <v>#DIV/0!</v>
      </c>
      <c r="K637" s="10">
        <f t="shared" si="51"/>
        <v>0.18031658</v>
      </c>
      <c r="L637" s="10"/>
      <c r="M637" s="11" t="s">
        <v>1031</v>
      </c>
    </row>
    <row r="638" spans="1:13" ht="31.2">
      <c r="A638" s="17" t="s">
        <v>1235</v>
      </c>
      <c r="B638" s="52" t="s">
        <v>1236</v>
      </c>
      <c r="C638" s="12"/>
      <c r="D638" s="10"/>
      <c r="E638" s="10">
        <v>0.28448401999999995</v>
      </c>
      <c r="F638" s="7">
        <f t="shared" si="48"/>
        <v>0.28448401999999995</v>
      </c>
      <c r="G638" s="7">
        <f t="shared" si="50"/>
        <v>0.28448401999999995</v>
      </c>
      <c r="H638" s="16"/>
      <c r="I638" s="5">
        <f t="shared" si="49"/>
        <v>0.28448401999999995</v>
      </c>
      <c r="J638" s="9" t="e">
        <f t="shared" si="52"/>
        <v>#DIV/0!</v>
      </c>
      <c r="K638" s="10">
        <f t="shared" si="51"/>
        <v>0.28448401999999995</v>
      </c>
      <c r="L638" s="10"/>
      <c r="M638" s="11" t="s">
        <v>1031</v>
      </c>
    </row>
    <row r="639" spans="1:13">
      <c r="A639" s="17" t="s">
        <v>1237</v>
      </c>
      <c r="B639" s="51" t="s">
        <v>1238</v>
      </c>
      <c r="C639" s="12"/>
      <c r="D639" s="10"/>
      <c r="E639" s="10">
        <v>0.18296843999999998</v>
      </c>
      <c r="F639" s="7">
        <f t="shared" si="48"/>
        <v>0.18296843999999998</v>
      </c>
      <c r="G639" s="7">
        <f t="shared" si="50"/>
        <v>0.18296843999999998</v>
      </c>
      <c r="H639" s="16"/>
      <c r="I639" s="5">
        <f t="shared" si="49"/>
        <v>0.18296843999999998</v>
      </c>
      <c r="J639" s="9" t="e">
        <f t="shared" si="52"/>
        <v>#DIV/0!</v>
      </c>
      <c r="K639" s="10">
        <f t="shared" si="51"/>
        <v>0.18296843999999998</v>
      </c>
      <c r="L639" s="10"/>
      <c r="M639" s="11" t="s">
        <v>1031</v>
      </c>
    </row>
    <row r="640" spans="1:13">
      <c r="A640" s="17" t="s">
        <v>1239</v>
      </c>
      <c r="B640" s="51" t="s">
        <v>1240</v>
      </c>
      <c r="C640" s="12"/>
      <c r="D640" s="10"/>
      <c r="E640" s="10">
        <v>0.84165799999999991</v>
      </c>
      <c r="F640" s="7">
        <f t="shared" si="48"/>
        <v>0.84165799999999991</v>
      </c>
      <c r="G640" s="7">
        <f t="shared" si="50"/>
        <v>0.84165799999999991</v>
      </c>
      <c r="H640" s="16"/>
      <c r="I640" s="5">
        <f t="shared" si="49"/>
        <v>0.84165799999999991</v>
      </c>
      <c r="J640" s="9" t="e">
        <f t="shared" si="52"/>
        <v>#DIV/0!</v>
      </c>
      <c r="K640" s="10">
        <f t="shared" si="51"/>
        <v>0.84165799999999991</v>
      </c>
      <c r="L640" s="10"/>
      <c r="M640" s="11" t="s">
        <v>1031</v>
      </c>
    </row>
    <row r="641" spans="1:13" ht="31.2">
      <c r="A641" s="17" t="s">
        <v>1241</v>
      </c>
      <c r="B641" s="51" t="s">
        <v>1242</v>
      </c>
      <c r="C641" s="12"/>
      <c r="D641" s="10"/>
      <c r="E641" s="10">
        <v>0.2053344</v>
      </c>
      <c r="F641" s="7">
        <f t="shared" si="48"/>
        <v>0.2053344</v>
      </c>
      <c r="G641" s="7">
        <f t="shared" si="50"/>
        <v>0.2053344</v>
      </c>
      <c r="H641" s="16"/>
      <c r="I641" s="5">
        <f t="shared" si="49"/>
        <v>0.2053344</v>
      </c>
      <c r="J641" s="9" t="e">
        <f t="shared" si="52"/>
        <v>#DIV/0!</v>
      </c>
      <c r="K641" s="10">
        <f t="shared" si="51"/>
        <v>0.2053344</v>
      </c>
      <c r="L641" s="10"/>
      <c r="M641" s="11" t="s">
        <v>1031</v>
      </c>
    </row>
    <row r="642" spans="1:13" ht="46.8">
      <c r="A642" s="17" t="s">
        <v>1243</v>
      </c>
      <c r="B642" s="51" t="s">
        <v>1244</v>
      </c>
      <c r="C642" s="12"/>
      <c r="D642" s="10"/>
      <c r="E642" s="10">
        <v>0.24633679999999999</v>
      </c>
      <c r="F642" s="7">
        <f t="shared" si="48"/>
        <v>0.24633679999999999</v>
      </c>
      <c r="G642" s="7">
        <f t="shared" si="50"/>
        <v>0.24633679999999999</v>
      </c>
      <c r="H642" s="16"/>
      <c r="I642" s="5">
        <f t="shared" si="49"/>
        <v>0.24633679999999999</v>
      </c>
      <c r="J642" s="9" t="e">
        <f t="shared" si="52"/>
        <v>#DIV/0!</v>
      </c>
      <c r="K642" s="10">
        <f t="shared" si="51"/>
        <v>0.24633679999999999</v>
      </c>
      <c r="L642" s="10"/>
      <c r="M642" s="11" t="s">
        <v>1031</v>
      </c>
    </row>
    <row r="643" spans="1:13" ht="46.5" customHeight="1">
      <c r="A643" s="17" t="s">
        <v>1245</v>
      </c>
      <c r="B643" s="51" t="s">
        <v>1246</v>
      </c>
      <c r="C643" s="12"/>
      <c r="D643" s="10"/>
      <c r="E643" s="10">
        <v>0.18506136000000001</v>
      </c>
      <c r="F643" s="7">
        <f t="shared" si="48"/>
        <v>0.18506136000000001</v>
      </c>
      <c r="G643" s="7">
        <f t="shared" si="50"/>
        <v>0.18506136000000001</v>
      </c>
      <c r="H643" s="16"/>
      <c r="I643" s="5">
        <f t="shared" si="49"/>
        <v>0.18506136000000001</v>
      </c>
      <c r="J643" s="9" t="e">
        <f t="shared" si="52"/>
        <v>#DIV/0!</v>
      </c>
      <c r="K643" s="10">
        <f t="shared" si="51"/>
        <v>0.18506136000000001</v>
      </c>
      <c r="L643" s="10"/>
      <c r="M643" s="11" t="s">
        <v>1031</v>
      </c>
    </row>
    <row r="644" spans="1:13" ht="62.4">
      <c r="A644" s="17" t="s">
        <v>1247</v>
      </c>
      <c r="B644" s="51" t="s">
        <v>1248</v>
      </c>
      <c r="C644" s="12"/>
      <c r="D644" s="10"/>
      <c r="E644" s="10">
        <v>0.12189999999999999</v>
      </c>
      <c r="F644" s="7">
        <f t="shared" si="48"/>
        <v>0.12189999999999999</v>
      </c>
      <c r="G644" s="7">
        <f t="shared" si="50"/>
        <v>0.12189999999999999</v>
      </c>
      <c r="H644" s="16"/>
      <c r="I644" s="5">
        <f t="shared" si="49"/>
        <v>0.12189999999999999</v>
      </c>
      <c r="J644" s="9" t="e">
        <f t="shared" si="52"/>
        <v>#DIV/0!</v>
      </c>
      <c r="K644" s="10">
        <f t="shared" si="51"/>
        <v>0.12189999999999999</v>
      </c>
      <c r="L644" s="10"/>
      <c r="M644" s="11" t="s">
        <v>1031</v>
      </c>
    </row>
    <row r="645" spans="1:13" ht="46.8">
      <c r="A645" s="17" t="s">
        <v>1249</v>
      </c>
      <c r="B645" s="51" t="s">
        <v>1250</v>
      </c>
      <c r="C645" s="12"/>
      <c r="D645" s="10"/>
      <c r="E645" s="10">
        <v>1.7600000000000001E-2</v>
      </c>
      <c r="F645" s="7">
        <f t="shared" si="48"/>
        <v>1.7600000000000001E-2</v>
      </c>
      <c r="G645" s="7">
        <f t="shared" si="50"/>
        <v>1.7600000000000001E-2</v>
      </c>
      <c r="H645" s="16"/>
      <c r="I645" s="5">
        <f t="shared" si="49"/>
        <v>1.7600000000000001E-2</v>
      </c>
      <c r="J645" s="9" t="e">
        <f t="shared" si="52"/>
        <v>#DIV/0!</v>
      </c>
      <c r="K645" s="10">
        <f t="shared" si="51"/>
        <v>1.7600000000000001E-2</v>
      </c>
      <c r="L645" s="10"/>
      <c r="M645" s="11" t="s">
        <v>1031</v>
      </c>
    </row>
    <row r="646" spans="1:13">
      <c r="A646" s="17" t="s">
        <v>1251</v>
      </c>
      <c r="B646" s="51" t="s">
        <v>1252</v>
      </c>
      <c r="C646" s="12"/>
      <c r="D646" s="10"/>
      <c r="E646" s="10">
        <v>0.80470819999999987</v>
      </c>
      <c r="F646" s="7">
        <f t="shared" si="48"/>
        <v>0.80470819999999987</v>
      </c>
      <c r="G646" s="7">
        <f t="shared" si="50"/>
        <v>0.80470819999999987</v>
      </c>
      <c r="H646" s="16"/>
      <c r="I646" s="5">
        <f t="shared" si="49"/>
        <v>0.80470819999999987</v>
      </c>
      <c r="J646" s="9" t="e">
        <f t="shared" si="52"/>
        <v>#DIV/0!</v>
      </c>
      <c r="K646" s="10">
        <f t="shared" si="51"/>
        <v>0.80470819999999987</v>
      </c>
      <c r="L646" s="10"/>
      <c r="M646" s="11" t="s">
        <v>1031</v>
      </c>
    </row>
    <row r="647" spans="1:13" ht="31.2">
      <c r="A647" s="17" t="s">
        <v>1253</v>
      </c>
      <c r="B647" s="51" t="s">
        <v>1254</v>
      </c>
      <c r="C647" s="12"/>
      <c r="D647" s="10"/>
      <c r="E647" s="10">
        <v>0.17523059999999999</v>
      </c>
      <c r="F647" s="7">
        <f t="shared" si="48"/>
        <v>0.17523059999999999</v>
      </c>
      <c r="G647" s="7">
        <f t="shared" si="50"/>
        <v>0.17523059999999999</v>
      </c>
      <c r="H647" s="16"/>
      <c r="I647" s="5">
        <f t="shared" si="49"/>
        <v>0.17523059999999999</v>
      </c>
      <c r="J647" s="9" t="e">
        <f t="shared" si="52"/>
        <v>#DIV/0!</v>
      </c>
      <c r="K647" s="10">
        <f t="shared" si="51"/>
        <v>0.17523059999999999</v>
      </c>
      <c r="L647" s="10"/>
      <c r="M647" s="11" t="s">
        <v>1031</v>
      </c>
    </row>
    <row r="648" spans="1:13" ht="31.2">
      <c r="A648" s="17" t="s">
        <v>1255</v>
      </c>
      <c r="B648" s="51" t="s">
        <v>1256</v>
      </c>
      <c r="C648" s="12"/>
      <c r="D648" s="10"/>
      <c r="E648" s="10">
        <v>0.16016343999999999</v>
      </c>
      <c r="F648" s="7">
        <f t="shared" si="48"/>
        <v>0.16016343999999999</v>
      </c>
      <c r="G648" s="7">
        <f t="shared" si="50"/>
        <v>0.16016343999999999</v>
      </c>
      <c r="H648" s="16"/>
      <c r="I648" s="5">
        <f t="shared" si="49"/>
        <v>0.16016343999999999</v>
      </c>
      <c r="J648" s="9" t="e">
        <f t="shared" si="52"/>
        <v>#DIV/0!</v>
      </c>
      <c r="K648" s="10">
        <f t="shared" si="51"/>
        <v>0.16016343999999999</v>
      </c>
      <c r="L648" s="10"/>
      <c r="M648" s="11" t="s">
        <v>1031</v>
      </c>
    </row>
    <row r="649" spans="1:13" ht="46.8">
      <c r="A649" s="17" t="s">
        <v>1257</v>
      </c>
      <c r="B649" s="51" t="s">
        <v>1258</v>
      </c>
      <c r="C649" s="12"/>
      <c r="D649" s="10"/>
      <c r="E649" s="10">
        <v>0.191</v>
      </c>
      <c r="F649" s="7">
        <f t="shared" si="48"/>
        <v>0.191</v>
      </c>
      <c r="G649" s="7">
        <f t="shared" si="50"/>
        <v>0.191</v>
      </c>
      <c r="H649" s="16"/>
      <c r="I649" s="5"/>
      <c r="J649" s="9" t="e">
        <f t="shared" si="52"/>
        <v>#DIV/0!</v>
      </c>
      <c r="K649" s="10">
        <f t="shared" si="51"/>
        <v>0.191</v>
      </c>
      <c r="L649" s="10"/>
      <c r="M649" s="11" t="s">
        <v>1031</v>
      </c>
    </row>
    <row r="650" spans="1:13" s="2" customFormat="1">
      <c r="A650" s="17" t="s">
        <v>1259</v>
      </c>
      <c r="B650" s="44" t="s">
        <v>1260</v>
      </c>
      <c r="C650" s="3"/>
      <c r="D650" s="46"/>
      <c r="E650" s="10"/>
      <c r="F650" s="7">
        <f t="shared" si="48"/>
        <v>0</v>
      </c>
      <c r="G650" s="7">
        <f t="shared" si="50"/>
        <v>0</v>
      </c>
      <c r="H650" s="8"/>
      <c r="I650" s="5">
        <f t="shared" si="49"/>
        <v>0</v>
      </c>
      <c r="J650" s="9" t="e">
        <f t="shared" si="52"/>
        <v>#DIV/0!</v>
      </c>
      <c r="K650" s="10">
        <f t="shared" si="51"/>
        <v>0</v>
      </c>
      <c r="L650" s="10"/>
      <c r="M650" s="18"/>
    </row>
    <row r="651" spans="1:13" ht="62.4">
      <c r="A651" s="17" t="s">
        <v>1261</v>
      </c>
      <c r="B651" s="43" t="s">
        <v>1262</v>
      </c>
      <c r="C651" s="12"/>
      <c r="D651" s="45">
        <v>6.9345760902255629</v>
      </c>
      <c r="E651" s="10">
        <v>0</v>
      </c>
      <c r="F651" s="7">
        <f t="shared" ref="F651:F714" si="53">E651</f>
        <v>0</v>
      </c>
      <c r="G651" s="7">
        <f t="shared" si="50"/>
        <v>0</v>
      </c>
      <c r="H651" s="16"/>
      <c r="I651" s="5">
        <f t="shared" si="49"/>
        <v>-6.9345760902255629</v>
      </c>
      <c r="J651" s="9">
        <f t="shared" si="52"/>
        <v>-1</v>
      </c>
      <c r="K651" s="10">
        <f t="shared" si="51"/>
        <v>-6.9345760902255629</v>
      </c>
      <c r="L651" s="10"/>
      <c r="M651" s="11" t="s">
        <v>1036</v>
      </c>
    </row>
    <row r="652" spans="1:13" ht="62.4">
      <c r="A652" s="17" t="s">
        <v>1263</v>
      </c>
      <c r="B652" s="43" t="s">
        <v>1264</v>
      </c>
      <c r="C652" s="12"/>
      <c r="D652" s="45">
        <v>1.144316090225564</v>
      </c>
      <c r="E652" s="10">
        <v>0</v>
      </c>
      <c r="F652" s="7">
        <f t="shared" si="53"/>
        <v>0</v>
      </c>
      <c r="G652" s="7">
        <f t="shared" si="50"/>
        <v>0</v>
      </c>
      <c r="H652" s="16"/>
      <c r="I652" s="5">
        <f t="shared" si="49"/>
        <v>-1.144316090225564</v>
      </c>
      <c r="J652" s="9">
        <f t="shared" si="52"/>
        <v>-1</v>
      </c>
      <c r="K652" s="10">
        <f t="shared" si="51"/>
        <v>-1.144316090225564</v>
      </c>
      <c r="L652" s="10"/>
      <c r="M652" s="11" t="s">
        <v>1036</v>
      </c>
    </row>
    <row r="653" spans="1:13" ht="31.2">
      <c r="A653" s="17" t="s">
        <v>1265</v>
      </c>
      <c r="B653" s="43" t="s">
        <v>1266</v>
      </c>
      <c r="C653" s="12"/>
      <c r="D653" s="45">
        <v>0.47997609022556409</v>
      </c>
      <c r="E653" s="10">
        <v>0</v>
      </c>
      <c r="F653" s="7">
        <f t="shared" si="53"/>
        <v>0</v>
      </c>
      <c r="G653" s="7">
        <f t="shared" si="50"/>
        <v>0</v>
      </c>
      <c r="H653" s="16"/>
      <c r="I653" s="5">
        <f t="shared" si="49"/>
        <v>-0.47997609022556409</v>
      </c>
      <c r="J653" s="9">
        <f t="shared" si="52"/>
        <v>-1</v>
      </c>
      <c r="K653" s="10">
        <f t="shared" si="51"/>
        <v>-0.47997609022556409</v>
      </c>
      <c r="L653" s="10"/>
      <c r="M653" s="11" t="s">
        <v>1036</v>
      </c>
    </row>
    <row r="654" spans="1:13" ht="46.8">
      <c r="A654" s="17" t="s">
        <v>1267</v>
      </c>
      <c r="B654" s="43" t="s">
        <v>1268</v>
      </c>
      <c r="C654" s="12"/>
      <c r="D654" s="45">
        <v>0.47997609022556409</v>
      </c>
      <c r="E654" s="10">
        <v>0</v>
      </c>
      <c r="F654" s="7">
        <f t="shared" si="53"/>
        <v>0</v>
      </c>
      <c r="G654" s="7">
        <f t="shared" si="50"/>
        <v>0</v>
      </c>
      <c r="H654" s="16"/>
      <c r="I654" s="5">
        <f t="shared" ref="I654:I748" si="54">E654-D654</f>
        <v>-0.47997609022556409</v>
      </c>
      <c r="J654" s="9">
        <f t="shared" si="52"/>
        <v>-1</v>
      </c>
      <c r="K654" s="10">
        <f t="shared" si="51"/>
        <v>-0.47997609022556409</v>
      </c>
      <c r="L654" s="10"/>
      <c r="M654" s="11" t="s">
        <v>1036</v>
      </c>
    </row>
    <row r="655" spans="1:13" ht="46.8">
      <c r="A655" s="17" t="s">
        <v>1269</v>
      </c>
      <c r="B655" s="43" t="s">
        <v>1270</v>
      </c>
      <c r="C655" s="12"/>
      <c r="D655" s="45">
        <v>1.1997760902255641</v>
      </c>
      <c r="E655" s="10">
        <v>0</v>
      </c>
      <c r="F655" s="7">
        <f t="shared" si="53"/>
        <v>0</v>
      </c>
      <c r="G655" s="7">
        <f t="shared" si="50"/>
        <v>0</v>
      </c>
      <c r="H655" s="16"/>
      <c r="I655" s="5">
        <f t="shared" si="54"/>
        <v>-1.1997760902255641</v>
      </c>
      <c r="J655" s="9">
        <f t="shared" si="52"/>
        <v>-1</v>
      </c>
      <c r="K655" s="10">
        <f t="shared" si="51"/>
        <v>-1.1997760902255641</v>
      </c>
      <c r="L655" s="10"/>
      <c r="M655" s="11" t="s">
        <v>1036</v>
      </c>
    </row>
    <row r="656" spans="1:13" ht="31.2">
      <c r="A656" s="17" t="s">
        <v>1271</v>
      </c>
      <c r="B656" s="43" t="s">
        <v>1272</v>
      </c>
      <c r="C656" s="12"/>
      <c r="D656" s="45">
        <v>0.48469609022556404</v>
      </c>
      <c r="E656" s="10">
        <v>0</v>
      </c>
      <c r="F656" s="7">
        <f t="shared" si="53"/>
        <v>0</v>
      </c>
      <c r="G656" s="7">
        <f t="shared" si="50"/>
        <v>0</v>
      </c>
      <c r="H656" s="16"/>
      <c r="I656" s="5">
        <f t="shared" si="54"/>
        <v>-0.48469609022556404</v>
      </c>
      <c r="J656" s="9">
        <f t="shared" si="52"/>
        <v>-1</v>
      </c>
      <c r="K656" s="10">
        <f t="shared" si="51"/>
        <v>-0.48469609022556404</v>
      </c>
      <c r="L656" s="10"/>
      <c r="M656" s="11" t="s">
        <v>1036</v>
      </c>
    </row>
    <row r="657" spans="1:13" ht="31.2">
      <c r="A657" s="17" t="s">
        <v>1273</v>
      </c>
      <c r="B657" s="43" t="s">
        <v>1274</v>
      </c>
      <c r="C657" s="12"/>
      <c r="D657" s="45">
        <v>0.62157609022556404</v>
      </c>
      <c r="E657" s="10">
        <v>0</v>
      </c>
      <c r="F657" s="7">
        <f t="shared" si="53"/>
        <v>0</v>
      </c>
      <c r="G657" s="7">
        <f t="shared" si="50"/>
        <v>0</v>
      </c>
      <c r="H657" s="16"/>
      <c r="I657" s="5">
        <f t="shared" si="54"/>
        <v>-0.62157609022556404</v>
      </c>
      <c r="J657" s="9">
        <f t="shared" si="52"/>
        <v>-1</v>
      </c>
      <c r="K657" s="10">
        <f t="shared" si="51"/>
        <v>-0.62157609022556404</v>
      </c>
      <c r="L657" s="10"/>
      <c r="M657" s="11" t="s">
        <v>1036</v>
      </c>
    </row>
    <row r="658" spans="1:13" ht="31.2">
      <c r="A658" s="17" t="s">
        <v>1275</v>
      </c>
      <c r="B658" s="43" t="s">
        <v>1276</v>
      </c>
      <c r="C658" s="12"/>
      <c r="D658" s="45">
        <v>0.31241609022556405</v>
      </c>
      <c r="E658" s="10">
        <v>0</v>
      </c>
      <c r="F658" s="7">
        <f t="shared" si="53"/>
        <v>0</v>
      </c>
      <c r="G658" s="7">
        <f t="shared" si="50"/>
        <v>0</v>
      </c>
      <c r="H658" s="16"/>
      <c r="I658" s="5">
        <f t="shared" si="54"/>
        <v>-0.31241609022556405</v>
      </c>
      <c r="J658" s="9">
        <f t="shared" si="52"/>
        <v>-1</v>
      </c>
      <c r="K658" s="10">
        <f t="shared" si="51"/>
        <v>-0.31241609022556405</v>
      </c>
      <c r="L658" s="10"/>
      <c r="M658" s="11" t="s">
        <v>1036</v>
      </c>
    </row>
    <row r="659" spans="1:13" ht="46.8">
      <c r="A659" s="17" t="s">
        <v>1277</v>
      </c>
      <c r="B659" s="43" t="s">
        <v>1278</v>
      </c>
      <c r="C659" s="12"/>
      <c r="D659" s="45">
        <v>0.759636090225564</v>
      </c>
      <c r="E659" s="10">
        <v>0</v>
      </c>
      <c r="F659" s="7">
        <f t="shared" si="53"/>
        <v>0</v>
      </c>
      <c r="G659" s="7">
        <f t="shared" si="50"/>
        <v>0</v>
      </c>
      <c r="H659" s="16"/>
      <c r="I659" s="5">
        <f t="shared" si="54"/>
        <v>-0.759636090225564</v>
      </c>
      <c r="J659" s="9">
        <f t="shared" si="52"/>
        <v>-1</v>
      </c>
      <c r="K659" s="10">
        <f t="shared" si="51"/>
        <v>-0.759636090225564</v>
      </c>
      <c r="L659" s="10"/>
      <c r="M659" s="11" t="s">
        <v>1036</v>
      </c>
    </row>
    <row r="660" spans="1:13" ht="31.2">
      <c r="A660" s="17" t="s">
        <v>1279</v>
      </c>
      <c r="B660" s="43" t="s">
        <v>1280</v>
      </c>
      <c r="C660" s="12"/>
      <c r="D660" s="45">
        <v>0.38439609022556404</v>
      </c>
      <c r="E660" s="10">
        <v>0</v>
      </c>
      <c r="F660" s="7">
        <f t="shared" si="53"/>
        <v>0</v>
      </c>
      <c r="G660" s="7">
        <f t="shared" ref="G660:G723" si="55">E660</f>
        <v>0</v>
      </c>
      <c r="H660" s="16"/>
      <c r="I660" s="5">
        <f t="shared" si="54"/>
        <v>-0.38439609022556404</v>
      </c>
      <c r="J660" s="9">
        <f t="shared" si="52"/>
        <v>-1</v>
      </c>
      <c r="K660" s="10">
        <f t="shared" ref="K660:K723" si="56">E660-D660</f>
        <v>-0.38439609022556404</v>
      </c>
      <c r="L660" s="10"/>
      <c r="M660" s="11" t="s">
        <v>1036</v>
      </c>
    </row>
    <row r="661" spans="1:13" ht="93.6">
      <c r="A661" s="17" t="s">
        <v>1281</v>
      </c>
      <c r="B661" s="43" t="s">
        <v>1282</v>
      </c>
      <c r="C661" s="12"/>
      <c r="D661" s="45"/>
      <c r="E661" s="10">
        <v>0.23471620000000001</v>
      </c>
      <c r="F661" s="7">
        <f t="shared" si="53"/>
        <v>0.23471620000000001</v>
      </c>
      <c r="G661" s="7">
        <f t="shared" si="55"/>
        <v>0.23471620000000001</v>
      </c>
      <c r="H661" s="16"/>
      <c r="I661" s="5">
        <f t="shared" si="54"/>
        <v>0.23471620000000001</v>
      </c>
      <c r="J661" s="9"/>
      <c r="K661" s="10">
        <f t="shared" si="56"/>
        <v>0.23471620000000001</v>
      </c>
      <c r="L661" s="10"/>
      <c r="M661" s="11" t="s">
        <v>1031</v>
      </c>
    </row>
    <row r="662" spans="1:13" ht="62.4">
      <c r="A662" s="17" t="s">
        <v>1283</v>
      </c>
      <c r="B662" s="43" t="s">
        <v>1284</v>
      </c>
      <c r="C662" s="12"/>
      <c r="D662" s="45"/>
      <c r="E662" s="10">
        <v>0.41637000000000002</v>
      </c>
      <c r="F662" s="7">
        <f t="shared" si="53"/>
        <v>0.41637000000000002</v>
      </c>
      <c r="G662" s="7">
        <f t="shared" si="55"/>
        <v>0.41637000000000002</v>
      </c>
      <c r="H662" s="16"/>
      <c r="I662" s="5">
        <f t="shared" si="54"/>
        <v>0.41637000000000002</v>
      </c>
      <c r="J662" s="9"/>
      <c r="K662" s="10">
        <f t="shared" si="56"/>
        <v>0.41637000000000002</v>
      </c>
      <c r="L662" s="10"/>
      <c r="M662" s="11" t="s">
        <v>1031</v>
      </c>
    </row>
    <row r="663" spans="1:13" ht="46.8">
      <c r="A663" s="17" t="s">
        <v>1285</v>
      </c>
      <c r="B663" s="53" t="s">
        <v>1286</v>
      </c>
      <c r="C663" s="12"/>
      <c r="D663" s="45"/>
      <c r="E663" s="10">
        <v>1.586628E-2</v>
      </c>
      <c r="F663" s="7">
        <f t="shared" si="53"/>
        <v>1.586628E-2</v>
      </c>
      <c r="G663" s="7">
        <f t="shared" si="55"/>
        <v>1.586628E-2</v>
      </c>
      <c r="H663" s="16"/>
      <c r="I663" s="5">
        <f t="shared" si="54"/>
        <v>1.586628E-2</v>
      </c>
      <c r="J663" s="9"/>
      <c r="K663" s="10">
        <f t="shared" si="56"/>
        <v>1.586628E-2</v>
      </c>
      <c r="L663" s="10"/>
      <c r="M663" s="11" t="s">
        <v>1031</v>
      </c>
    </row>
    <row r="664" spans="1:13" ht="46.8">
      <c r="A664" s="17" t="s">
        <v>1287</v>
      </c>
      <c r="B664" s="53" t="s">
        <v>1288</v>
      </c>
      <c r="C664" s="12"/>
      <c r="D664" s="45"/>
      <c r="E664" s="10">
        <v>3.3645899999999999E-2</v>
      </c>
      <c r="F664" s="7">
        <f t="shared" si="53"/>
        <v>3.3645899999999999E-2</v>
      </c>
      <c r="G664" s="7">
        <f t="shared" si="55"/>
        <v>3.3645899999999999E-2</v>
      </c>
      <c r="H664" s="16"/>
      <c r="I664" s="5">
        <f t="shared" si="54"/>
        <v>3.3645899999999999E-2</v>
      </c>
      <c r="J664" s="9"/>
      <c r="K664" s="10">
        <f t="shared" si="56"/>
        <v>3.3645899999999999E-2</v>
      </c>
      <c r="L664" s="10"/>
      <c r="M664" s="11" t="s">
        <v>1031</v>
      </c>
    </row>
    <row r="665" spans="1:13" ht="31.2">
      <c r="A665" s="17" t="s">
        <v>1289</v>
      </c>
      <c r="B665" s="53" t="s">
        <v>1290</v>
      </c>
      <c r="C665" s="12"/>
      <c r="D665" s="45"/>
      <c r="E665" s="10">
        <v>5.9999999999999995E-4</v>
      </c>
      <c r="F665" s="7">
        <f t="shared" si="53"/>
        <v>5.9999999999999995E-4</v>
      </c>
      <c r="G665" s="7">
        <f t="shared" si="55"/>
        <v>5.9999999999999995E-4</v>
      </c>
      <c r="H665" s="16"/>
      <c r="I665" s="5">
        <f t="shared" si="54"/>
        <v>5.9999999999999995E-4</v>
      </c>
      <c r="J665" s="9"/>
      <c r="K665" s="10">
        <f t="shared" si="56"/>
        <v>5.9999999999999995E-4</v>
      </c>
      <c r="L665" s="10"/>
      <c r="M665" s="11" t="s">
        <v>1031</v>
      </c>
    </row>
    <row r="666" spans="1:13" ht="62.4">
      <c r="A666" s="17" t="s">
        <v>1291</v>
      </c>
      <c r="B666" s="53" t="s">
        <v>1292</v>
      </c>
      <c r="C666" s="12"/>
      <c r="D666" s="45"/>
      <c r="E666" s="10">
        <v>2.9371379999999996E-2</v>
      </c>
      <c r="F666" s="7">
        <f t="shared" si="53"/>
        <v>2.9371379999999996E-2</v>
      </c>
      <c r="G666" s="7">
        <f t="shared" si="55"/>
        <v>2.9371379999999996E-2</v>
      </c>
      <c r="H666" s="16"/>
      <c r="I666" s="5">
        <f t="shared" si="54"/>
        <v>2.9371379999999996E-2</v>
      </c>
      <c r="J666" s="9"/>
      <c r="K666" s="10">
        <f t="shared" si="56"/>
        <v>2.9371379999999996E-2</v>
      </c>
      <c r="L666" s="10"/>
      <c r="M666" s="11" t="s">
        <v>1031</v>
      </c>
    </row>
    <row r="667" spans="1:13" ht="46.8">
      <c r="A667" s="17" t="s">
        <v>1293</v>
      </c>
      <c r="B667" s="53" t="s">
        <v>1294</v>
      </c>
      <c r="C667" s="12"/>
      <c r="D667" s="45"/>
      <c r="E667" s="10">
        <v>3.1316459999999997E-2</v>
      </c>
      <c r="F667" s="7">
        <f t="shared" si="53"/>
        <v>3.1316459999999997E-2</v>
      </c>
      <c r="G667" s="7">
        <f t="shared" si="55"/>
        <v>3.1316459999999997E-2</v>
      </c>
      <c r="H667" s="16"/>
      <c r="I667" s="5">
        <f t="shared" si="54"/>
        <v>3.1316459999999997E-2</v>
      </c>
      <c r="J667" s="9"/>
      <c r="K667" s="10">
        <f t="shared" si="56"/>
        <v>3.1316459999999997E-2</v>
      </c>
      <c r="L667" s="10"/>
      <c r="M667" s="11" t="s">
        <v>1031</v>
      </c>
    </row>
    <row r="668" spans="1:13" ht="31.2">
      <c r="A668" s="17" t="s">
        <v>1295</v>
      </c>
      <c r="B668" s="53" t="s">
        <v>1296</v>
      </c>
      <c r="C668" s="12"/>
      <c r="D668" s="45"/>
      <c r="E668" s="10">
        <v>7.0409300000000008E-2</v>
      </c>
      <c r="F668" s="7">
        <f t="shared" si="53"/>
        <v>7.0409300000000008E-2</v>
      </c>
      <c r="G668" s="7">
        <f t="shared" si="55"/>
        <v>7.0409300000000008E-2</v>
      </c>
      <c r="H668" s="16"/>
      <c r="I668" s="5">
        <f t="shared" si="54"/>
        <v>7.0409300000000008E-2</v>
      </c>
      <c r="J668" s="9"/>
      <c r="K668" s="10">
        <f t="shared" si="56"/>
        <v>7.0409300000000008E-2</v>
      </c>
      <c r="L668" s="10"/>
      <c r="M668" s="11" t="s">
        <v>1031</v>
      </c>
    </row>
    <row r="669" spans="1:13" ht="46.8">
      <c r="A669" s="17" t="s">
        <v>1297</v>
      </c>
      <c r="B669" s="53" t="s">
        <v>1298</v>
      </c>
      <c r="C669" s="12"/>
      <c r="D669" s="45"/>
      <c r="E669" s="10">
        <v>0.10597732</v>
      </c>
      <c r="F669" s="7">
        <f t="shared" si="53"/>
        <v>0.10597732</v>
      </c>
      <c r="G669" s="7">
        <f t="shared" si="55"/>
        <v>0.10597732</v>
      </c>
      <c r="H669" s="16"/>
      <c r="I669" s="5">
        <f t="shared" si="54"/>
        <v>0.10597732</v>
      </c>
      <c r="J669" s="9"/>
      <c r="K669" s="10">
        <f t="shared" si="56"/>
        <v>0.10597732</v>
      </c>
      <c r="L669" s="10"/>
      <c r="M669" s="11" t="s">
        <v>1031</v>
      </c>
    </row>
    <row r="670" spans="1:13" ht="62.4">
      <c r="A670" s="17" t="s">
        <v>1299</v>
      </c>
      <c r="B670" s="53" t="s">
        <v>1300</v>
      </c>
      <c r="C670" s="12"/>
      <c r="D670" s="45"/>
      <c r="E670" s="10">
        <v>0.18968299999999999</v>
      </c>
      <c r="F670" s="7">
        <f t="shared" si="53"/>
        <v>0.18968299999999999</v>
      </c>
      <c r="G670" s="7">
        <f t="shared" si="55"/>
        <v>0.18968299999999999</v>
      </c>
      <c r="H670" s="16"/>
      <c r="I670" s="5">
        <f t="shared" si="54"/>
        <v>0.18968299999999999</v>
      </c>
      <c r="J670" s="9"/>
      <c r="K670" s="10">
        <f t="shared" si="56"/>
        <v>0.18968299999999999</v>
      </c>
      <c r="L670" s="10"/>
      <c r="M670" s="11" t="s">
        <v>1031</v>
      </c>
    </row>
    <row r="671" spans="1:13" ht="62.4">
      <c r="A671" s="17" t="s">
        <v>1301</v>
      </c>
      <c r="B671" s="53" t="s">
        <v>1302</v>
      </c>
      <c r="C671" s="12"/>
      <c r="D671" s="45"/>
      <c r="E671" s="10">
        <v>0.1265425</v>
      </c>
      <c r="F671" s="7">
        <f t="shared" si="53"/>
        <v>0.1265425</v>
      </c>
      <c r="G671" s="7">
        <f t="shared" si="55"/>
        <v>0.1265425</v>
      </c>
      <c r="H671" s="16"/>
      <c r="I671" s="5">
        <f t="shared" si="54"/>
        <v>0.1265425</v>
      </c>
      <c r="J671" s="9"/>
      <c r="K671" s="10">
        <f t="shared" si="56"/>
        <v>0.1265425</v>
      </c>
      <c r="L671" s="10"/>
      <c r="M671" s="11" t="s">
        <v>1031</v>
      </c>
    </row>
    <row r="672" spans="1:13" ht="78">
      <c r="A672" s="17" t="s">
        <v>1303</v>
      </c>
      <c r="B672" s="53" t="s">
        <v>1304</v>
      </c>
      <c r="C672" s="12"/>
      <c r="D672" s="45"/>
      <c r="E672" s="10">
        <v>0.10614912</v>
      </c>
      <c r="F672" s="7">
        <f t="shared" si="53"/>
        <v>0.10614912</v>
      </c>
      <c r="G672" s="7">
        <f t="shared" si="55"/>
        <v>0.10614912</v>
      </c>
      <c r="H672" s="16"/>
      <c r="I672" s="5">
        <f t="shared" si="54"/>
        <v>0.10614912</v>
      </c>
      <c r="J672" s="9"/>
      <c r="K672" s="10">
        <f t="shared" si="56"/>
        <v>0.10614912</v>
      </c>
      <c r="L672" s="10"/>
      <c r="M672" s="11" t="s">
        <v>1031</v>
      </c>
    </row>
    <row r="673" spans="1:13" ht="78">
      <c r="A673" s="17" t="s">
        <v>1305</v>
      </c>
      <c r="B673" s="53" t="s">
        <v>1306</v>
      </c>
      <c r="C673" s="12"/>
      <c r="D673" s="45"/>
      <c r="E673" s="10">
        <v>0.16785439999999999</v>
      </c>
      <c r="F673" s="7">
        <f t="shared" si="53"/>
        <v>0.16785439999999999</v>
      </c>
      <c r="G673" s="7">
        <f t="shared" si="55"/>
        <v>0.16785439999999999</v>
      </c>
      <c r="H673" s="16"/>
      <c r="I673" s="5">
        <f t="shared" si="54"/>
        <v>0.16785439999999999</v>
      </c>
      <c r="J673" s="9"/>
      <c r="K673" s="10">
        <f t="shared" si="56"/>
        <v>0.16785439999999999</v>
      </c>
      <c r="L673" s="10"/>
      <c r="M673" s="11" t="s">
        <v>1031</v>
      </c>
    </row>
    <row r="674" spans="1:13" ht="31.2">
      <c r="A674" s="17" t="s">
        <v>1307</v>
      </c>
      <c r="B674" s="53" t="s">
        <v>1308</v>
      </c>
      <c r="C674" s="12"/>
      <c r="D674" s="45"/>
      <c r="E674" s="10">
        <v>8.1719359999999991E-2</v>
      </c>
      <c r="F674" s="7">
        <f t="shared" si="53"/>
        <v>8.1719359999999991E-2</v>
      </c>
      <c r="G674" s="7">
        <f t="shared" si="55"/>
        <v>8.1719359999999991E-2</v>
      </c>
      <c r="H674" s="16"/>
      <c r="I674" s="5">
        <f t="shared" si="54"/>
        <v>8.1719359999999991E-2</v>
      </c>
      <c r="J674" s="9"/>
      <c r="K674" s="10">
        <f t="shared" si="56"/>
        <v>8.1719359999999991E-2</v>
      </c>
      <c r="L674" s="10"/>
      <c r="M674" s="11" t="s">
        <v>1031</v>
      </c>
    </row>
    <row r="675" spans="1:13" ht="46.8">
      <c r="A675" s="17" t="s">
        <v>1309</v>
      </c>
      <c r="B675" s="53" t="s">
        <v>1310</v>
      </c>
      <c r="C675" s="12"/>
      <c r="D675" s="45"/>
      <c r="E675" s="10">
        <v>2.304078E-2</v>
      </c>
      <c r="F675" s="7">
        <f t="shared" si="53"/>
        <v>2.304078E-2</v>
      </c>
      <c r="G675" s="7">
        <f t="shared" si="55"/>
        <v>2.304078E-2</v>
      </c>
      <c r="H675" s="16"/>
      <c r="I675" s="5">
        <f t="shared" si="54"/>
        <v>2.304078E-2</v>
      </c>
      <c r="J675" s="9"/>
      <c r="K675" s="10">
        <f t="shared" si="56"/>
        <v>2.304078E-2</v>
      </c>
      <c r="L675" s="10"/>
      <c r="M675" s="11" t="s">
        <v>1031</v>
      </c>
    </row>
    <row r="676" spans="1:13" ht="46.8">
      <c r="A676" s="17" t="s">
        <v>1311</v>
      </c>
      <c r="B676" s="53" t="s">
        <v>1312</v>
      </c>
      <c r="C676" s="12"/>
      <c r="D676" s="45"/>
      <c r="E676" s="10">
        <v>0.24725385999999999</v>
      </c>
      <c r="F676" s="7">
        <f t="shared" si="53"/>
        <v>0.24725385999999999</v>
      </c>
      <c r="G676" s="7">
        <f t="shared" si="55"/>
        <v>0.24725385999999999</v>
      </c>
      <c r="H676" s="16"/>
      <c r="I676" s="5">
        <f t="shared" si="54"/>
        <v>0.24725385999999999</v>
      </c>
      <c r="J676" s="9"/>
      <c r="K676" s="10">
        <f t="shared" si="56"/>
        <v>0.24725385999999999</v>
      </c>
      <c r="L676" s="10"/>
      <c r="M676" s="11" t="s">
        <v>1031</v>
      </c>
    </row>
    <row r="677" spans="1:13" ht="31.2">
      <c r="A677" s="17" t="s">
        <v>1313</v>
      </c>
      <c r="B677" s="53" t="s">
        <v>1314</v>
      </c>
      <c r="C677" s="12"/>
      <c r="D677" s="45"/>
      <c r="E677" s="10">
        <v>7.142896E-2</v>
      </c>
      <c r="F677" s="7">
        <f t="shared" si="53"/>
        <v>7.142896E-2</v>
      </c>
      <c r="G677" s="7">
        <f t="shared" si="55"/>
        <v>7.142896E-2</v>
      </c>
      <c r="H677" s="16"/>
      <c r="I677" s="5">
        <f t="shared" si="54"/>
        <v>7.142896E-2</v>
      </c>
      <c r="J677" s="9"/>
      <c r="K677" s="10">
        <f t="shared" si="56"/>
        <v>7.142896E-2</v>
      </c>
      <c r="L677" s="10"/>
      <c r="M677" s="11" t="s">
        <v>1031</v>
      </c>
    </row>
    <row r="678" spans="1:13" ht="31.2">
      <c r="A678" s="17" t="s">
        <v>1315</v>
      </c>
      <c r="B678" s="53" t="s">
        <v>1316</v>
      </c>
      <c r="C678" s="12"/>
      <c r="D678" s="45"/>
      <c r="E678" s="10">
        <v>0.15479009999999999</v>
      </c>
      <c r="F678" s="7">
        <f t="shared" si="53"/>
        <v>0.15479009999999999</v>
      </c>
      <c r="G678" s="7">
        <f t="shared" si="55"/>
        <v>0.15479009999999999</v>
      </c>
      <c r="H678" s="16"/>
      <c r="I678" s="5">
        <f t="shared" si="54"/>
        <v>0.15479009999999999</v>
      </c>
      <c r="J678" s="9"/>
      <c r="K678" s="10">
        <f t="shared" si="56"/>
        <v>0.15479009999999999</v>
      </c>
      <c r="L678" s="10"/>
      <c r="M678" s="11" t="s">
        <v>1031</v>
      </c>
    </row>
    <row r="679" spans="1:13" ht="46.8">
      <c r="A679" s="17" t="s">
        <v>1317</v>
      </c>
      <c r="B679" s="53" t="s">
        <v>1318</v>
      </c>
      <c r="C679" s="12"/>
      <c r="D679" s="45"/>
      <c r="E679" s="10">
        <v>0.12792264</v>
      </c>
      <c r="F679" s="7">
        <f t="shared" si="53"/>
        <v>0.12792264</v>
      </c>
      <c r="G679" s="7">
        <f t="shared" si="55"/>
        <v>0.12792264</v>
      </c>
      <c r="H679" s="16"/>
      <c r="I679" s="5">
        <f t="shared" si="54"/>
        <v>0.12792264</v>
      </c>
      <c r="J679" s="9"/>
      <c r="K679" s="10">
        <f t="shared" si="56"/>
        <v>0.12792264</v>
      </c>
      <c r="L679" s="10"/>
      <c r="M679" s="11" t="s">
        <v>1031</v>
      </c>
    </row>
    <row r="680" spans="1:13" ht="46.8">
      <c r="A680" s="17" t="s">
        <v>1319</v>
      </c>
      <c r="B680" s="53" t="s">
        <v>1320</v>
      </c>
      <c r="C680" s="12"/>
      <c r="D680" s="45"/>
      <c r="E680" s="10">
        <v>0.213226</v>
      </c>
      <c r="F680" s="7">
        <f t="shared" si="53"/>
        <v>0.213226</v>
      </c>
      <c r="G680" s="7">
        <f t="shared" si="55"/>
        <v>0.213226</v>
      </c>
      <c r="H680" s="16"/>
      <c r="I680" s="5">
        <f t="shared" si="54"/>
        <v>0.213226</v>
      </c>
      <c r="J680" s="9"/>
      <c r="K680" s="10">
        <f t="shared" si="56"/>
        <v>0.213226</v>
      </c>
      <c r="L680" s="10"/>
      <c r="M680" s="11" t="s">
        <v>1031</v>
      </c>
    </row>
    <row r="681" spans="1:13" ht="39.6">
      <c r="A681" s="17" t="s">
        <v>1321</v>
      </c>
      <c r="B681" s="54" t="s">
        <v>1322</v>
      </c>
      <c r="C681" s="12"/>
      <c r="D681" s="45"/>
      <c r="E681" s="10">
        <v>0.18480000000000002</v>
      </c>
      <c r="F681" s="7">
        <f t="shared" si="53"/>
        <v>0.18480000000000002</v>
      </c>
      <c r="G681" s="7">
        <f t="shared" si="55"/>
        <v>0.18480000000000002</v>
      </c>
      <c r="H681" s="16"/>
      <c r="I681" s="5">
        <f t="shared" si="54"/>
        <v>0.18480000000000002</v>
      </c>
      <c r="J681" s="9"/>
      <c r="K681" s="10">
        <f t="shared" si="56"/>
        <v>0.18480000000000002</v>
      </c>
      <c r="L681" s="10"/>
      <c r="M681" s="11" t="s">
        <v>1031</v>
      </c>
    </row>
    <row r="682" spans="1:13" s="2" customFormat="1">
      <c r="A682" s="17" t="s">
        <v>1323</v>
      </c>
      <c r="B682" s="44" t="s">
        <v>377</v>
      </c>
      <c r="C682" s="3"/>
      <c r="D682" s="46"/>
      <c r="E682" s="10"/>
      <c r="F682" s="7"/>
      <c r="G682" s="7">
        <f t="shared" si="55"/>
        <v>0</v>
      </c>
      <c r="H682" s="8"/>
      <c r="I682" s="5"/>
      <c r="J682" s="9"/>
      <c r="K682" s="10">
        <f t="shared" si="56"/>
        <v>0</v>
      </c>
      <c r="L682" s="10"/>
      <c r="M682" s="18"/>
    </row>
    <row r="683" spans="1:13" ht="46.8">
      <c r="A683" s="17" t="s">
        <v>1324</v>
      </c>
      <c r="B683" s="43" t="s">
        <v>1325</v>
      </c>
      <c r="C683" s="12"/>
      <c r="D683" s="45">
        <v>0.41507609022556402</v>
      </c>
      <c r="E683" s="10">
        <v>0</v>
      </c>
      <c r="F683" s="7">
        <f t="shared" si="53"/>
        <v>0</v>
      </c>
      <c r="G683" s="7">
        <f t="shared" si="55"/>
        <v>0</v>
      </c>
      <c r="H683" s="16"/>
      <c r="I683" s="5">
        <f t="shared" si="54"/>
        <v>-0.41507609022556402</v>
      </c>
      <c r="J683" s="9">
        <f t="shared" si="52"/>
        <v>-1</v>
      </c>
      <c r="K683" s="10">
        <f t="shared" si="56"/>
        <v>-0.41507609022556402</v>
      </c>
      <c r="L683" s="10"/>
      <c r="M683" s="11" t="s">
        <v>1036</v>
      </c>
    </row>
    <row r="684" spans="1:13" ht="31.2">
      <c r="A684" s="17" t="s">
        <v>1326</v>
      </c>
      <c r="B684" s="43" t="s">
        <v>1327</v>
      </c>
      <c r="C684" s="12"/>
      <c r="D684" s="45">
        <v>0.31241609022556405</v>
      </c>
      <c r="E684" s="10">
        <v>0.1396</v>
      </c>
      <c r="F684" s="7">
        <f t="shared" si="53"/>
        <v>0.1396</v>
      </c>
      <c r="G684" s="7">
        <f t="shared" si="55"/>
        <v>0.1396</v>
      </c>
      <c r="H684" s="16"/>
      <c r="I684" s="5">
        <f t="shared" si="54"/>
        <v>-0.17281609022556405</v>
      </c>
      <c r="J684" s="9">
        <f t="shared" si="52"/>
        <v>-0.55316001842539875</v>
      </c>
      <c r="K684" s="10">
        <f t="shared" si="56"/>
        <v>-0.17281609022556405</v>
      </c>
      <c r="L684" s="10"/>
      <c r="M684" s="11"/>
    </row>
    <row r="685" spans="1:13" ht="31.2">
      <c r="A685" s="17" t="s">
        <v>1328</v>
      </c>
      <c r="B685" s="43" t="s">
        <v>1329</v>
      </c>
      <c r="C685" s="12"/>
      <c r="D685" s="45">
        <v>0.31241609022556405</v>
      </c>
      <c r="E685" s="10">
        <v>2.3400000000000001E-2</v>
      </c>
      <c r="F685" s="7">
        <f t="shared" si="53"/>
        <v>2.3400000000000001E-2</v>
      </c>
      <c r="G685" s="7">
        <f t="shared" si="55"/>
        <v>2.3400000000000001E-2</v>
      </c>
      <c r="H685" s="16"/>
      <c r="I685" s="5">
        <f t="shared" si="54"/>
        <v>-0.28901609022556407</v>
      </c>
      <c r="J685" s="9">
        <f t="shared" si="52"/>
        <v>-0.92509988847531754</v>
      </c>
      <c r="K685" s="10">
        <f t="shared" si="56"/>
        <v>-0.28901609022556407</v>
      </c>
      <c r="L685" s="10"/>
      <c r="M685" s="11"/>
    </row>
    <row r="686" spans="1:13" ht="31.2">
      <c r="A686" s="17" t="s">
        <v>1330</v>
      </c>
      <c r="B686" s="43" t="s">
        <v>1331</v>
      </c>
      <c r="C686" s="12"/>
      <c r="D686" s="45">
        <v>0.31241609022556405</v>
      </c>
      <c r="E686" s="10">
        <v>1.6500000000000001E-2</v>
      </c>
      <c r="F686" s="7">
        <f t="shared" si="53"/>
        <v>1.6500000000000001E-2</v>
      </c>
      <c r="G686" s="7">
        <f t="shared" si="55"/>
        <v>1.6500000000000001E-2</v>
      </c>
      <c r="H686" s="16"/>
      <c r="I686" s="5">
        <f t="shared" si="54"/>
        <v>-0.29591609022556403</v>
      </c>
      <c r="J686" s="9">
        <f t="shared" si="52"/>
        <v>-0.94718581879669828</v>
      </c>
      <c r="K686" s="10">
        <f t="shared" si="56"/>
        <v>-0.29591609022556403</v>
      </c>
      <c r="L686" s="10"/>
      <c r="M686" s="11"/>
    </row>
    <row r="687" spans="1:13" ht="31.2">
      <c r="A687" s="17" t="s">
        <v>1332</v>
      </c>
      <c r="B687" s="43" t="s">
        <v>1333</v>
      </c>
      <c r="C687" s="12"/>
      <c r="D687" s="45">
        <v>0.41861609022556401</v>
      </c>
      <c r="E687" s="10">
        <v>5.91E-2</v>
      </c>
      <c r="F687" s="7">
        <f t="shared" si="53"/>
        <v>5.91E-2</v>
      </c>
      <c r="G687" s="7">
        <f t="shared" si="55"/>
        <v>5.91E-2</v>
      </c>
      <c r="H687" s="16"/>
      <c r="I687" s="5">
        <f t="shared" si="54"/>
        <v>-0.35951609022556402</v>
      </c>
      <c r="J687" s="9">
        <f t="shared" si="52"/>
        <v>-0.85882052462877145</v>
      </c>
      <c r="K687" s="10">
        <f t="shared" si="56"/>
        <v>-0.35951609022556402</v>
      </c>
      <c r="L687" s="10"/>
      <c r="M687" s="11"/>
    </row>
    <row r="688" spans="1:13" ht="31.2">
      <c r="A688" s="17" t="s">
        <v>1334</v>
      </c>
      <c r="B688" s="43" t="s">
        <v>1335</v>
      </c>
      <c r="C688" s="12"/>
      <c r="D688" s="45">
        <v>0.31241609022556405</v>
      </c>
      <c r="E688" s="10">
        <v>7.7399999999999997E-2</v>
      </c>
      <c r="F688" s="7">
        <f t="shared" si="53"/>
        <v>7.7399999999999997E-2</v>
      </c>
      <c r="G688" s="7">
        <f t="shared" si="55"/>
        <v>7.7399999999999997E-2</v>
      </c>
      <c r="H688" s="16"/>
      <c r="I688" s="5">
        <f t="shared" si="54"/>
        <v>-0.23501609022556405</v>
      </c>
      <c r="J688" s="9">
        <f t="shared" si="52"/>
        <v>-0.75225347726451197</v>
      </c>
      <c r="K688" s="10">
        <f t="shared" si="56"/>
        <v>-0.23501609022556405</v>
      </c>
      <c r="L688" s="10"/>
      <c r="M688" s="11"/>
    </row>
    <row r="689" spans="1:13" ht="31.2">
      <c r="A689" s="17" t="s">
        <v>1336</v>
      </c>
      <c r="B689" s="43" t="s">
        <v>1337</v>
      </c>
      <c r="C689" s="12"/>
      <c r="D689" s="45">
        <v>0.31241609022556405</v>
      </c>
      <c r="E689" s="10">
        <v>0</v>
      </c>
      <c r="F689" s="7">
        <f t="shared" si="53"/>
        <v>0</v>
      </c>
      <c r="G689" s="7">
        <f t="shared" si="55"/>
        <v>0</v>
      </c>
      <c r="H689" s="16"/>
      <c r="I689" s="5">
        <f t="shared" si="54"/>
        <v>-0.31241609022556405</v>
      </c>
      <c r="J689" s="9">
        <f t="shared" si="52"/>
        <v>-1</v>
      </c>
      <c r="K689" s="10">
        <f t="shared" si="56"/>
        <v>-0.31241609022556405</v>
      </c>
      <c r="L689" s="10"/>
      <c r="M689" s="11"/>
    </row>
    <row r="690" spans="1:13" ht="31.2">
      <c r="A690" s="17" t="s">
        <v>1338</v>
      </c>
      <c r="B690" s="43" t="s">
        <v>1339</v>
      </c>
      <c r="C690" s="12"/>
      <c r="D690" s="45">
        <v>0.31241609022556405</v>
      </c>
      <c r="E690" s="10">
        <v>0</v>
      </c>
      <c r="F690" s="7">
        <f t="shared" si="53"/>
        <v>0</v>
      </c>
      <c r="G690" s="7">
        <f t="shared" si="55"/>
        <v>0</v>
      </c>
      <c r="H690" s="16"/>
      <c r="I690" s="5">
        <f t="shared" si="54"/>
        <v>-0.31241609022556405</v>
      </c>
      <c r="J690" s="9">
        <f t="shared" si="52"/>
        <v>-1</v>
      </c>
      <c r="K690" s="10">
        <f t="shared" si="56"/>
        <v>-0.31241609022556405</v>
      </c>
      <c r="L690" s="10"/>
      <c r="M690" s="11" t="s">
        <v>1036</v>
      </c>
    </row>
    <row r="691" spans="1:13" ht="31.2">
      <c r="A691" s="17" t="s">
        <v>1340</v>
      </c>
      <c r="B691" s="43" t="s">
        <v>1341</v>
      </c>
      <c r="C691" s="12"/>
      <c r="D691" s="45">
        <v>0.31241609022556405</v>
      </c>
      <c r="E691" s="10">
        <v>0</v>
      </c>
      <c r="F691" s="7">
        <f t="shared" si="53"/>
        <v>0</v>
      </c>
      <c r="G691" s="7">
        <f t="shared" si="55"/>
        <v>0</v>
      </c>
      <c r="H691" s="16"/>
      <c r="I691" s="5">
        <f t="shared" si="54"/>
        <v>-0.31241609022556405</v>
      </c>
      <c r="J691" s="9">
        <f t="shared" si="52"/>
        <v>-1</v>
      </c>
      <c r="K691" s="10">
        <f t="shared" si="56"/>
        <v>-0.31241609022556405</v>
      </c>
      <c r="L691" s="10"/>
      <c r="M691" s="11" t="s">
        <v>1036</v>
      </c>
    </row>
    <row r="692" spans="1:13" ht="31.2">
      <c r="A692" s="17" t="s">
        <v>1342</v>
      </c>
      <c r="B692" s="43" t="s">
        <v>1343</v>
      </c>
      <c r="C692" s="12"/>
      <c r="D692" s="45">
        <v>0.31241609022556405</v>
      </c>
      <c r="E692" s="10">
        <v>0</v>
      </c>
      <c r="F692" s="7">
        <f t="shared" si="53"/>
        <v>0</v>
      </c>
      <c r="G692" s="7">
        <f t="shared" si="55"/>
        <v>0</v>
      </c>
      <c r="H692" s="16"/>
      <c r="I692" s="5">
        <f t="shared" si="54"/>
        <v>-0.31241609022556405</v>
      </c>
      <c r="J692" s="9">
        <f t="shared" si="52"/>
        <v>-1</v>
      </c>
      <c r="K692" s="10">
        <f t="shared" si="56"/>
        <v>-0.31241609022556405</v>
      </c>
      <c r="L692" s="10"/>
      <c r="M692" s="11" t="s">
        <v>1036</v>
      </c>
    </row>
    <row r="693" spans="1:13" ht="31.2">
      <c r="A693" s="17" t="s">
        <v>1344</v>
      </c>
      <c r="B693" s="43" t="s">
        <v>1345</v>
      </c>
      <c r="C693" s="12"/>
      <c r="D693" s="45">
        <v>2.6676960902255638</v>
      </c>
      <c r="E693" s="10">
        <v>0</v>
      </c>
      <c r="F693" s="7">
        <f t="shared" si="53"/>
        <v>0</v>
      </c>
      <c r="G693" s="7">
        <f t="shared" si="55"/>
        <v>0</v>
      </c>
      <c r="H693" s="16"/>
      <c r="I693" s="5">
        <f t="shared" si="54"/>
        <v>-2.6676960902255638</v>
      </c>
      <c r="J693" s="9">
        <f t="shared" si="52"/>
        <v>-1</v>
      </c>
      <c r="K693" s="10">
        <f t="shared" si="56"/>
        <v>-2.6676960902255638</v>
      </c>
      <c r="L693" s="10"/>
      <c r="M693" s="11" t="s">
        <v>1036</v>
      </c>
    </row>
    <row r="694" spans="1:13" ht="31.2">
      <c r="A694" s="17" t="s">
        <v>1346</v>
      </c>
      <c r="B694" s="43" t="s">
        <v>1347</v>
      </c>
      <c r="C694" s="12"/>
      <c r="D694" s="45">
        <v>0.31241609022556405</v>
      </c>
      <c r="E694" s="10">
        <v>0</v>
      </c>
      <c r="F694" s="7">
        <f t="shared" si="53"/>
        <v>0</v>
      </c>
      <c r="G694" s="7">
        <f t="shared" si="55"/>
        <v>0</v>
      </c>
      <c r="H694" s="16"/>
      <c r="I694" s="5">
        <f t="shared" si="54"/>
        <v>-0.31241609022556405</v>
      </c>
      <c r="J694" s="9">
        <f t="shared" si="52"/>
        <v>-1</v>
      </c>
      <c r="K694" s="10">
        <f t="shared" si="56"/>
        <v>-0.31241609022556405</v>
      </c>
      <c r="L694" s="10"/>
      <c r="M694" s="11" t="s">
        <v>1036</v>
      </c>
    </row>
    <row r="695" spans="1:13" ht="31.2">
      <c r="A695" s="17" t="s">
        <v>1348</v>
      </c>
      <c r="B695" s="43" t="s">
        <v>1349</v>
      </c>
      <c r="C695" s="12"/>
      <c r="D695" s="45">
        <v>0.31241609022556405</v>
      </c>
      <c r="E695" s="10">
        <v>0</v>
      </c>
      <c r="F695" s="7">
        <f t="shared" si="53"/>
        <v>0</v>
      </c>
      <c r="G695" s="7">
        <f t="shared" si="55"/>
        <v>0</v>
      </c>
      <c r="H695" s="16"/>
      <c r="I695" s="5">
        <f t="shared" si="54"/>
        <v>-0.31241609022556405</v>
      </c>
      <c r="J695" s="9">
        <f t="shared" si="52"/>
        <v>-1</v>
      </c>
      <c r="K695" s="10">
        <f t="shared" si="56"/>
        <v>-0.31241609022556405</v>
      </c>
      <c r="L695" s="10"/>
      <c r="M695" s="11" t="s">
        <v>1036</v>
      </c>
    </row>
    <row r="696" spans="1:13" ht="31.2">
      <c r="A696" s="17" t="s">
        <v>1350</v>
      </c>
      <c r="B696" s="43" t="s">
        <v>1351</v>
      </c>
      <c r="C696" s="12"/>
      <c r="D696" s="45">
        <v>0.31241609022556405</v>
      </c>
      <c r="E696" s="10">
        <v>0</v>
      </c>
      <c r="F696" s="7">
        <f t="shared" si="53"/>
        <v>0</v>
      </c>
      <c r="G696" s="7">
        <f t="shared" si="55"/>
        <v>0</v>
      </c>
      <c r="H696" s="16"/>
      <c r="I696" s="5">
        <f t="shared" si="54"/>
        <v>-0.31241609022556405</v>
      </c>
      <c r="J696" s="9">
        <f t="shared" si="52"/>
        <v>-1</v>
      </c>
      <c r="K696" s="10">
        <f t="shared" si="56"/>
        <v>-0.31241609022556405</v>
      </c>
      <c r="L696" s="10"/>
      <c r="M696" s="11" t="s">
        <v>1036</v>
      </c>
    </row>
    <row r="697" spans="1:13" ht="31.2">
      <c r="A697" s="17" t="s">
        <v>1352</v>
      </c>
      <c r="B697" s="43" t="s">
        <v>1353</v>
      </c>
      <c r="C697" s="12"/>
      <c r="D697" s="45">
        <v>0.31241609022556405</v>
      </c>
      <c r="E697" s="10">
        <v>0</v>
      </c>
      <c r="F697" s="7">
        <f t="shared" si="53"/>
        <v>0</v>
      </c>
      <c r="G697" s="7">
        <f t="shared" si="55"/>
        <v>0</v>
      </c>
      <c r="H697" s="16"/>
      <c r="I697" s="5">
        <f t="shared" si="54"/>
        <v>-0.31241609022556405</v>
      </c>
      <c r="J697" s="9">
        <f t="shared" ref="J697:J707" si="57">E697/D697-100%</f>
        <v>-1</v>
      </c>
      <c r="K697" s="10">
        <f t="shared" si="56"/>
        <v>-0.31241609022556405</v>
      </c>
      <c r="L697" s="10"/>
      <c r="M697" s="11" t="s">
        <v>1036</v>
      </c>
    </row>
    <row r="698" spans="1:13" ht="31.2">
      <c r="A698" s="17" t="s">
        <v>1354</v>
      </c>
      <c r="B698" s="43" t="s">
        <v>1355</v>
      </c>
      <c r="C698" s="12"/>
      <c r="D698" s="45">
        <v>0.31241609022556405</v>
      </c>
      <c r="E698" s="10">
        <v>0</v>
      </c>
      <c r="F698" s="7">
        <f t="shared" si="53"/>
        <v>0</v>
      </c>
      <c r="G698" s="7">
        <f t="shared" si="55"/>
        <v>0</v>
      </c>
      <c r="H698" s="16"/>
      <c r="I698" s="5">
        <f t="shared" si="54"/>
        <v>-0.31241609022556405</v>
      </c>
      <c r="J698" s="9">
        <f t="shared" si="57"/>
        <v>-1</v>
      </c>
      <c r="K698" s="10">
        <f t="shared" si="56"/>
        <v>-0.31241609022556405</v>
      </c>
      <c r="L698" s="10"/>
      <c r="M698" s="11" t="s">
        <v>1036</v>
      </c>
    </row>
    <row r="699" spans="1:13" ht="31.2">
      <c r="A699" s="17" t="s">
        <v>1356</v>
      </c>
      <c r="B699" s="43" t="s">
        <v>1357</v>
      </c>
      <c r="C699" s="12"/>
      <c r="D699" s="45">
        <v>3.228196090225564</v>
      </c>
      <c r="E699" s="10">
        <v>1.78E-2</v>
      </c>
      <c r="F699" s="7">
        <f t="shared" si="53"/>
        <v>1.78E-2</v>
      </c>
      <c r="G699" s="7">
        <f t="shared" si="55"/>
        <v>1.78E-2</v>
      </c>
      <c r="H699" s="16"/>
      <c r="I699" s="5">
        <f t="shared" si="54"/>
        <v>-3.2103960902255642</v>
      </c>
      <c r="J699" s="9">
        <f t="shared" si="57"/>
        <v>-0.99448608464216426</v>
      </c>
      <c r="K699" s="10">
        <f t="shared" si="56"/>
        <v>-3.2103960902255642</v>
      </c>
      <c r="L699" s="10"/>
      <c r="M699" s="11"/>
    </row>
    <row r="700" spans="1:13" ht="31.2">
      <c r="A700" s="17" t="s">
        <v>1358</v>
      </c>
      <c r="B700" s="43" t="s">
        <v>1357</v>
      </c>
      <c r="C700" s="12"/>
      <c r="D700" s="45">
        <v>0.31241609022556405</v>
      </c>
      <c r="E700" s="10">
        <v>0</v>
      </c>
      <c r="F700" s="7">
        <f t="shared" si="53"/>
        <v>0</v>
      </c>
      <c r="G700" s="7">
        <f t="shared" si="55"/>
        <v>0</v>
      </c>
      <c r="H700" s="16"/>
      <c r="I700" s="5">
        <f t="shared" si="54"/>
        <v>-0.31241609022556405</v>
      </c>
      <c r="J700" s="9">
        <f t="shared" si="57"/>
        <v>-1</v>
      </c>
      <c r="K700" s="10">
        <f t="shared" si="56"/>
        <v>-0.31241609022556405</v>
      </c>
      <c r="L700" s="10"/>
      <c r="M700" s="11" t="s">
        <v>1036</v>
      </c>
    </row>
    <row r="701" spans="1:13" ht="31.2">
      <c r="A701" s="17" t="s">
        <v>1359</v>
      </c>
      <c r="B701" s="43" t="s">
        <v>1357</v>
      </c>
      <c r="C701" s="12"/>
      <c r="D701" s="45">
        <v>0.31241609022556405</v>
      </c>
      <c r="E701" s="10">
        <v>0</v>
      </c>
      <c r="F701" s="7">
        <f t="shared" si="53"/>
        <v>0</v>
      </c>
      <c r="G701" s="7">
        <f t="shared" si="55"/>
        <v>0</v>
      </c>
      <c r="H701" s="16"/>
      <c r="I701" s="5">
        <f t="shared" si="54"/>
        <v>-0.31241609022556405</v>
      </c>
      <c r="J701" s="9">
        <f t="shared" si="57"/>
        <v>-1</v>
      </c>
      <c r="K701" s="10">
        <f t="shared" si="56"/>
        <v>-0.31241609022556405</v>
      </c>
      <c r="L701" s="10"/>
      <c r="M701" s="11" t="s">
        <v>1036</v>
      </c>
    </row>
    <row r="702" spans="1:13" ht="31.2">
      <c r="A702" s="17" t="s">
        <v>1360</v>
      </c>
      <c r="B702" s="43" t="s">
        <v>1357</v>
      </c>
      <c r="C702" s="12"/>
      <c r="D702" s="45">
        <v>0.31241609022556405</v>
      </c>
      <c r="E702" s="10">
        <v>0</v>
      </c>
      <c r="F702" s="7">
        <f t="shared" si="53"/>
        <v>0</v>
      </c>
      <c r="G702" s="7">
        <f t="shared" si="55"/>
        <v>0</v>
      </c>
      <c r="H702" s="16"/>
      <c r="I702" s="5">
        <f t="shared" si="54"/>
        <v>-0.31241609022556405</v>
      </c>
      <c r="J702" s="9">
        <f t="shared" si="57"/>
        <v>-1</v>
      </c>
      <c r="K702" s="10">
        <f t="shared" si="56"/>
        <v>-0.31241609022556405</v>
      </c>
      <c r="L702" s="10"/>
      <c r="M702" s="11" t="s">
        <v>1036</v>
      </c>
    </row>
    <row r="703" spans="1:13" ht="31.2">
      <c r="A703" s="17" t="s">
        <v>1361</v>
      </c>
      <c r="B703" s="43" t="s">
        <v>1362</v>
      </c>
      <c r="C703" s="12"/>
      <c r="D703" s="45">
        <v>0.31241609022556405</v>
      </c>
      <c r="E703" s="10">
        <v>0</v>
      </c>
      <c r="F703" s="7">
        <f t="shared" si="53"/>
        <v>0</v>
      </c>
      <c r="G703" s="7">
        <f t="shared" si="55"/>
        <v>0</v>
      </c>
      <c r="H703" s="16"/>
      <c r="I703" s="5">
        <f t="shared" si="54"/>
        <v>-0.31241609022556405</v>
      </c>
      <c r="J703" s="9">
        <f t="shared" si="57"/>
        <v>-1</v>
      </c>
      <c r="K703" s="10">
        <f t="shared" si="56"/>
        <v>-0.31241609022556405</v>
      </c>
      <c r="L703" s="10"/>
      <c r="M703" s="11" t="s">
        <v>1036</v>
      </c>
    </row>
    <row r="704" spans="1:13" ht="31.2">
      <c r="A704" s="17" t="s">
        <v>1363</v>
      </c>
      <c r="B704" s="43" t="s">
        <v>1364</v>
      </c>
      <c r="C704" s="12"/>
      <c r="D704" s="45">
        <v>0.97439609022556395</v>
      </c>
      <c r="E704" s="10">
        <v>0</v>
      </c>
      <c r="F704" s="7">
        <f t="shared" si="53"/>
        <v>0</v>
      </c>
      <c r="G704" s="7">
        <f t="shared" si="55"/>
        <v>0</v>
      </c>
      <c r="H704" s="16"/>
      <c r="I704" s="5">
        <f t="shared" si="54"/>
        <v>-0.97439609022556395</v>
      </c>
      <c r="J704" s="9">
        <f t="shared" si="57"/>
        <v>-1</v>
      </c>
      <c r="K704" s="10">
        <f t="shared" si="56"/>
        <v>-0.97439609022556395</v>
      </c>
      <c r="L704" s="10"/>
      <c r="M704" s="11" t="s">
        <v>1036</v>
      </c>
    </row>
    <row r="705" spans="1:13" ht="31.2">
      <c r="A705" s="17" t="s">
        <v>1365</v>
      </c>
      <c r="B705" s="43" t="s">
        <v>1366</v>
      </c>
      <c r="C705" s="12"/>
      <c r="D705" s="45">
        <v>0.31241609022556405</v>
      </c>
      <c r="E705" s="10">
        <v>0</v>
      </c>
      <c r="F705" s="7">
        <f t="shared" si="53"/>
        <v>0</v>
      </c>
      <c r="G705" s="7">
        <f t="shared" si="55"/>
        <v>0</v>
      </c>
      <c r="H705" s="16"/>
      <c r="I705" s="5">
        <f t="shared" si="54"/>
        <v>-0.31241609022556405</v>
      </c>
      <c r="J705" s="9">
        <f t="shared" si="57"/>
        <v>-1</v>
      </c>
      <c r="K705" s="10">
        <f t="shared" si="56"/>
        <v>-0.31241609022556405</v>
      </c>
      <c r="L705" s="10"/>
      <c r="M705" s="11" t="s">
        <v>1036</v>
      </c>
    </row>
    <row r="706" spans="1:13" ht="46.8">
      <c r="A706" s="17" t="s">
        <v>1367</v>
      </c>
      <c r="B706" s="43" t="s">
        <v>1368</v>
      </c>
      <c r="C706" s="12"/>
      <c r="D706" s="45">
        <v>1.252876090225564</v>
      </c>
      <c r="E706" s="10">
        <v>0</v>
      </c>
      <c r="F706" s="7">
        <f t="shared" si="53"/>
        <v>0</v>
      </c>
      <c r="G706" s="7">
        <f t="shared" si="55"/>
        <v>0</v>
      </c>
      <c r="H706" s="16"/>
      <c r="I706" s="5">
        <f t="shared" si="54"/>
        <v>-1.252876090225564</v>
      </c>
      <c r="J706" s="9">
        <f t="shared" si="57"/>
        <v>-1</v>
      </c>
      <c r="K706" s="10">
        <f t="shared" si="56"/>
        <v>-1.252876090225564</v>
      </c>
      <c r="L706" s="10"/>
      <c r="M706" s="11" t="s">
        <v>1036</v>
      </c>
    </row>
    <row r="707" spans="1:13" ht="31.2">
      <c r="A707" s="17" t="s">
        <v>1369</v>
      </c>
      <c r="B707" s="43" t="s">
        <v>1370</v>
      </c>
      <c r="C707" s="12"/>
      <c r="D707" s="45">
        <v>0.31241609022556405</v>
      </c>
      <c r="E707" s="10">
        <v>0</v>
      </c>
      <c r="F707" s="7">
        <f t="shared" si="53"/>
        <v>0</v>
      </c>
      <c r="G707" s="7">
        <f t="shared" si="55"/>
        <v>0</v>
      </c>
      <c r="H707" s="16"/>
      <c r="I707" s="5">
        <f t="shared" si="54"/>
        <v>-0.31241609022556405</v>
      </c>
      <c r="J707" s="9">
        <f t="shared" si="57"/>
        <v>-1</v>
      </c>
      <c r="K707" s="10">
        <f t="shared" si="56"/>
        <v>-0.31241609022556405</v>
      </c>
      <c r="L707" s="10"/>
      <c r="M707" s="11" t="s">
        <v>1036</v>
      </c>
    </row>
    <row r="708" spans="1:13">
      <c r="A708" s="17" t="s">
        <v>1371</v>
      </c>
      <c r="B708" s="54" t="s">
        <v>1372</v>
      </c>
      <c r="C708" s="48"/>
      <c r="D708" s="45"/>
      <c r="E708" s="10">
        <v>5.9999999999999995E-4</v>
      </c>
      <c r="F708" s="7">
        <f t="shared" si="53"/>
        <v>5.9999999999999995E-4</v>
      </c>
      <c r="G708" s="7">
        <f t="shared" si="55"/>
        <v>5.9999999999999995E-4</v>
      </c>
      <c r="H708" s="16"/>
      <c r="I708" s="5">
        <f t="shared" si="54"/>
        <v>5.9999999999999995E-4</v>
      </c>
      <c r="J708" s="9"/>
      <c r="K708" s="10">
        <f t="shared" si="56"/>
        <v>5.9999999999999995E-4</v>
      </c>
      <c r="L708" s="10"/>
      <c r="M708" s="11" t="s">
        <v>1031</v>
      </c>
    </row>
    <row r="709" spans="1:13">
      <c r="A709" s="17" t="s">
        <v>1373</v>
      </c>
      <c r="B709" s="54" t="s">
        <v>1374</v>
      </c>
      <c r="C709" s="48"/>
      <c r="D709" s="45"/>
      <c r="E709" s="10">
        <v>5.9999999999999995E-4</v>
      </c>
      <c r="F709" s="7">
        <f t="shared" si="53"/>
        <v>5.9999999999999995E-4</v>
      </c>
      <c r="G709" s="7">
        <f t="shared" si="55"/>
        <v>5.9999999999999995E-4</v>
      </c>
      <c r="H709" s="16"/>
      <c r="I709" s="5">
        <f t="shared" si="54"/>
        <v>5.9999999999999995E-4</v>
      </c>
      <c r="J709" s="9"/>
      <c r="K709" s="10">
        <f t="shared" si="56"/>
        <v>5.9999999999999995E-4</v>
      </c>
      <c r="L709" s="10"/>
      <c r="M709" s="11" t="s">
        <v>1031</v>
      </c>
    </row>
    <row r="710" spans="1:13" ht="31.2">
      <c r="A710" s="17" t="s">
        <v>1375</v>
      </c>
      <c r="B710" s="43" t="s">
        <v>1376</v>
      </c>
      <c r="C710" s="48"/>
      <c r="D710" s="45"/>
      <c r="E710" s="10">
        <v>0.17660000000000001</v>
      </c>
      <c r="F710" s="7">
        <f t="shared" si="53"/>
        <v>0.17660000000000001</v>
      </c>
      <c r="G710" s="7">
        <f t="shared" si="55"/>
        <v>0.17660000000000001</v>
      </c>
      <c r="H710" s="16"/>
      <c r="I710" s="5">
        <f t="shared" si="54"/>
        <v>0.17660000000000001</v>
      </c>
      <c r="J710" s="9"/>
      <c r="K710" s="10">
        <f t="shared" si="56"/>
        <v>0.17660000000000001</v>
      </c>
      <c r="L710" s="10"/>
      <c r="M710" s="11" t="s">
        <v>1031</v>
      </c>
    </row>
    <row r="711" spans="1:13">
      <c r="A711" s="17" t="s">
        <v>1377</v>
      </c>
      <c r="B711" s="54" t="s">
        <v>1378</v>
      </c>
      <c r="C711" s="48"/>
      <c r="D711" s="45"/>
      <c r="E711" s="10">
        <v>0.14013200000000001</v>
      </c>
      <c r="F711" s="7">
        <f t="shared" si="53"/>
        <v>0.14013200000000001</v>
      </c>
      <c r="G711" s="7">
        <f t="shared" si="55"/>
        <v>0.14013200000000001</v>
      </c>
      <c r="H711" s="16"/>
      <c r="I711" s="5">
        <f t="shared" si="54"/>
        <v>0.14013200000000001</v>
      </c>
      <c r="J711" s="9"/>
      <c r="K711" s="10">
        <f t="shared" si="56"/>
        <v>0.14013200000000001</v>
      </c>
      <c r="L711" s="10"/>
      <c r="M711" s="11" t="s">
        <v>1031</v>
      </c>
    </row>
    <row r="712" spans="1:13">
      <c r="A712" s="17" t="s">
        <v>1379</v>
      </c>
      <c r="B712" s="54" t="s">
        <v>1380</v>
      </c>
      <c r="C712" s="48"/>
      <c r="D712" s="45"/>
      <c r="E712" s="10">
        <v>0.14834978000000001</v>
      </c>
      <c r="F712" s="7">
        <f t="shared" si="53"/>
        <v>0.14834978000000001</v>
      </c>
      <c r="G712" s="7">
        <f t="shared" si="55"/>
        <v>0.14834978000000001</v>
      </c>
      <c r="H712" s="16"/>
      <c r="I712" s="5">
        <f t="shared" si="54"/>
        <v>0.14834978000000001</v>
      </c>
      <c r="J712" s="9"/>
      <c r="K712" s="10">
        <f t="shared" si="56"/>
        <v>0.14834978000000001</v>
      </c>
      <c r="L712" s="10"/>
      <c r="M712" s="11" t="s">
        <v>1031</v>
      </c>
    </row>
    <row r="713" spans="1:13" ht="26.4">
      <c r="A713" s="17" t="s">
        <v>1381</v>
      </c>
      <c r="B713" s="54" t="s">
        <v>1382</v>
      </c>
      <c r="C713" s="48"/>
      <c r="D713" s="45"/>
      <c r="E713" s="10">
        <v>0.83248622000000005</v>
      </c>
      <c r="F713" s="7">
        <f t="shared" si="53"/>
        <v>0.83248622000000005</v>
      </c>
      <c r="G713" s="7">
        <f t="shared" si="55"/>
        <v>0.83248622000000005</v>
      </c>
      <c r="H713" s="16"/>
      <c r="I713" s="5">
        <f t="shared" si="54"/>
        <v>0.83248622000000005</v>
      </c>
      <c r="J713" s="9"/>
      <c r="K713" s="10">
        <f t="shared" si="56"/>
        <v>0.83248622000000005</v>
      </c>
      <c r="L713" s="10"/>
      <c r="M713" s="11" t="s">
        <v>1031</v>
      </c>
    </row>
    <row r="714" spans="1:13">
      <c r="A714" s="17" t="s">
        <v>1383</v>
      </c>
      <c r="B714" s="51" t="s">
        <v>1384</v>
      </c>
      <c r="C714" s="48"/>
      <c r="D714" s="45"/>
      <c r="E714" s="10">
        <v>7.4999999999999997E-3</v>
      </c>
      <c r="F714" s="7">
        <f t="shared" si="53"/>
        <v>7.4999999999999997E-3</v>
      </c>
      <c r="G714" s="7">
        <f t="shared" si="55"/>
        <v>7.4999999999999997E-3</v>
      </c>
      <c r="H714" s="16"/>
      <c r="I714" s="5">
        <f t="shared" si="54"/>
        <v>7.4999999999999997E-3</v>
      </c>
      <c r="J714" s="9"/>
      <c r="K714" s="10">
        <f t="shared" si="56"/>
        <v>7.4999999999999997E-3</v>
      </c>
      <c r="L714" s="10"/>
      <c r="M714" s="11" t="s">
        <v>1031</v>
      </c>
    </row>
    <row r="715" spans="1:13" ht="31.2">
      <c r="A715" s="17" t="s">
        <v>1385</v>
      </c>
      <c r="B715" s="43" t="s">
        <v>1386</v>
      </c>
      <c r="C715" s="48"/>
      <c r="D715" s="45"/>
      <c r="E715" s="10">
        <v>0.12859999999999999</v>
      </c>
      <c r="F715" s="7">
        <f t="shared" ref="F715:F778" si="58">E715</f>
        <v>0.12859999999999999</v>
      </c>
      <c r="G715" s="7">
        <f t="shared" si="55"/>
        <v>0.12859999999999999</v>
      </c>
      <c r="H715" s="16"/>
      <c r="I715" s="5">
        <f t="shared" si="54"/>
        <v>0.12859999999999999</v>
      </c>
      <c r="J715" s="9"/>
      <c r="K715" s="10">
        <f t="shared" si="56"/>
        <v>0.12859999999999999</v>
      </c>
      <c r="L715" s="10"/>
      <c r="M715" s="11" t="s">
        <v>1031</v>
      </c>
    </row>
    <row r="716" spans="1:13" s="2" customFormat="1" ht="29.25" customHeight="1">
      <c r="A716" s="17" t="s">
        <v>1387</v>
      </c>
      <c r="B716" s="44" t="s">
        <v>1388</v>
      </c>
      <c r="C716" s="3"/>
      <c r="D716" s="46"/>
      <c r="E716" s="10"/>
      <c r="F716" s="7">
        <f t="shared" si="58"/>
        <v>0</v>
      </c>
      <c r="G716" s="7">
        <f t="shared" si="55"/>
        <v>0</v>
      </c>
      <c r="H716" s="8"/>
      <c r="I716" s="5">
        <f t="shared" si="54"/>
        <v>0</v>
      </c>
      <c r="J716" s="9"/>
      <c r="K716" s="10">
        <f t="shared" si="56"/>
        <v>0</v>
      </c>
      <c r="L716" s="10"/>
      <c r="M716" s="18"/>
    </row>
    <row r="717" spans="1:13" ht="31.2">
      <c r="A717" s="17" t="s">
        <v>1389</v>
      </c>
      <c r="B717" s="43" t="s">
        <v>1390</v>
      </c>
      <c r="C717" s="12"/>
      <c r="D717" s="45">
        <v>3.6777760902255636</v>
      </c>
      <c r="E717" s="10">
        <v>0</v>
      </c>
      <c r="F717" s="7">
        <f t="shared" si="58"/>
        <v>0</v>
      </c>
      <c r="G717" s="7">
        <f t="shared" si="55"/>
        <v>0</v>
      </c>
      <c r="H717" s="16"/>
      <c r="I717" s="5">
        <f t="shared" si="54"/>
        <v>-3.6777760902255636</v>
      </c>
      <c r="J717" s="9"/>
      <c r="K717" s="10">
        <f t="shared" si="56"/>
        <v>-3.6777760902255636</v>
      </c>
      <c r="L717" s="10"/>
      <c r="M717" s="11" t="s">
        <v>1036</v>
      </c>
    </row>
    <row r="718" spans="1:13" ht="46.8">
      <c r="A718" s="17" t="s">
        <v>1391</v>
      </c>
      <c r="B718" s="43" t="s">
        <v>1392</v>
      </c>
      <c r="C718" s="12"/>
      <c r="D718" s="45">
        <v>1.7602760902255643</v>
      </c>
      <c r="E718" s="10">
        <v>2.8899999999999995E-2</v>
      </c>
      <c r="F718" s="7">
        <f t="shared" si="58"/>
        <v>2.8899999999999995E-2</v>
      </c>
      <c r="G718" s="7">
        <f t="shared" si="55"/>
        <v>2.8899999999999995E-2</v>
      </c>
      <c r="H718" s="16"/>
      <c r="I718" s="5">
        <f t="shared" si="54"/>
        <v>-1.7313760902255644</v>
      </c>
      <c r="J718" s="9"/>
      <c r="K718" s="10">
        <f t="shared" si="56"/>
        <v>-1.7313760902255644</v>
      </c>
      <c r="L718" s="10"/>
      <c r="M718" s="11"/>
    </row>
    <row r="719" spans="1:13" ht="31.2">
      <c r="A719" s="17" t="s">
        <v>1393</v>
      </c>
      <c r="B719" s="43" t="s">
        <v>1394</v>
      </c>
      <c r="C719" s="12"/>
      <c r="D719" s="45">
        <v>0.31241609022556405</v>
      </c>
      <c r="E719" s="10">
        <v>2.3300000000000001E-2</v>
      </c>
      <c r="F719" s="7">
        <f t="shared" si="58"/>
        <v>2.3300000000000001E-2</v>
      </c>
      <c r="G719" s="7">
        <f t="shared" si="55"/>
        <v>2.3300000000000001E-2</v>
      </c>
      <c r="H719" s="16"/>
      <c r="I719" s="5">
        <f t="shared" si="54"/>
        <v>-0.28911609022556406</v>
      </c>
      <c r="J719" s="9"/>
      <c r="K719" s="10">
        <f t="shared" si="56"/>
        <v>-0.28911609022556406</v>
      </c>
      <c r="L719" s="10"/>
      <c r="M719" s="11"/>
    </row>
    <row r="720" spans="1:13" ht="46.8">
      <c r="A720" s="17" t="s">
        <v>1395</v>
      </c>
      <c r="B720" s="43" t="s">
        <v>1396</v>
      </c>
      <c r="C720" s="12"/>
      <c r="D720" s="45">
        <v>0.67113609022556397</v>
      </c>
      <c r="E720" s="10">
        <v>0</v>
      </c>
      <c r="F720" s="7">
        <f t="shared" si="58"/>
        <v>0</v>
      </c>
      <c r="G720" s="7">
        <f t="shared" si="55"/>
        <v>0</v>
      </c>
      <c r="H720" s="16"/>
      <c r="I720" s="5">
        <f t="shared" si="54"/>
        <v>-0.67113609022556397</v>
      </c>
      <c r="J720" s="9"/>
      <c r="K720" s="10">
        <f t="shared" si="56"/>
        <v>-0.67113609022556397</v>
      </c>
      <c r="L720" s="10"/>
      <c r="M720" s="11" t="s">
        <v>1036</v>
      </c>
    </row>
    <row r="721" spans="1:13" ht="46.8">
      <c r="A721" s="17" t="s">
        <v>1397</v>
      </c>
      <c r="B721" s="43" t="s">
        <v>1398</v>
      </c>
      <c r="C721" s="12"/>
      <c r="D721" s="45">
        <v>0.31241609022556405</v>
      </c>
      <c r="E721" s="10">
        <v>0</v>
      </c>
      <c r="F721" s="7">
        <f t="shared" si="58"/>
        <v>0</v>
      </c>
      <c r="G721" s="7">
        <f t="shared" si="55"/>
        <v>0</v>
      </c>
      <c r="H721" s="16"/>
      <c r="I721" s="5">
        <f t="shared" si="54"/>
        <v>-0.31241609022556405</v>
      </c>
      <c r="J721" s="9"/>
      <c r="K721" s="10">
        <f t="shared" si="56"/>
        <v>-0.31241609022556405</v>
      </c>
      <c r="L721" s="10"/>
      <c r="M721" s="11" t="s">
        <v>1036</v>
      </c>
    </row>
    <row r="722" spans="1:13" ht="78">
      <c r="A722" s="17" t="s">
        <v>1399</v>
      </c>
      <c r="B722" s="43" t="s">
        <v>1400</v>
      </c>
      <c r="C722" s="12"/>
      <c r="D722" s="45"/>
      <c r="E722" s="10">
        <v>6.3399999999999998E-2</v>
      </c>
      <c r="F722" s="7">
        <f t="shared" si="58"/>
        <v>6.3399999999999998E-2</v>
      </c>
      <c r="G722" s="7">
        <f t="shared" si="55"/>
        <v>6.3399999999999998E-2</v>
      </c>
      <c r="H722" s="16"/>
      <c r="I722" s="5">
        <f t="shared" si="54"/>
        <v>6.3399999999999998E-2</v>
      </c>
      <c r="J722" s="9"/>
      <c r="K722" s="10">
        <f t="shared" si="56"/>
        <v>6.3399999999999998E-2</v>
      </c>
      <c r="L722" s="10"/>
      <c r="M722" s="11" t="s">
        <v>1031</v>
      </c>
    </row>
    <row r="723" spans="1:13" ht="31.2">
      <c r="A723" s="17" t="s">
        <v>1401</v>
      </c>
      <c r="B723" s="43" t="s">
        <v>1402</v>
      </c>
      <c r="C723" s="48"/>
      <c r="D723" s="45"/>
      <c r="E723" s="10">
        <v>1.15E-2</v>
      </c>
      <c r="F723" s="7">
        <f t="shared" si="58"/>
        <v>1.15E-2</v>
      </c>
      <c r="G723" s="7">
        <f t="shared" si="55"/>
        <v>1.15E-2</v>
      </c>
      <c r="H723" s="16"/>
      <c r="I723" s="5">
        <f t="shared" si="54"/>
        <v>1.15E-2</v>
      </c>
      <c r="J723" s="9"/>
      <c r="K723" s="10">
        <f t="shared" si="56"/>
        <v>1.15E-2</v>
      </c>
      <c r="L723" s="10"/>
      <c r="M723" s="11" t="s">
        <v>1031</v>
      </c>
    </row>
    <row r="724" spans="1:13" ht="62.4">
      <c r="A724" s="17" t="s">
        <v>1403</v>
      </c>
      <c r="B724" s="43" t="s">
        <v>1404</v>
      </c>
      <c r="C724" s="12"/>
      <c r="D724" s="45"/>
      <c r="E724" s="10">
        <v>5.917E-2</v>
      </c>
      <c r="F724" s="7">
        <f t="shared" si="58"/>
        <v>5.917E-2</v>
      </c>
      <c r="G724" s="7">
        <f t="shared" ref="G724:G787" si="59">E724</f>
        <v>5.917E-2</v>
      </c>
      <c r="H724" s="16"/>
      <c r="I724" s="5">
        <f t="shared" si="54"/>
        <v>5.917E-2</v>
      </c>
      <c r="J724" s="9"/>
      <c r="K724" s="10">
        <f t="shared" ref="K724:K787" si="60">E724-D724</f>
        <v>5.917E-2</v>
      </c>
      <c r="L724" s="10"/>
      <c r="M724" s="11" t="s">
        <v>1031</v>
      </c>
    </row>
    <row r="725" spans="1:13" ht="27" customHeight="1">
      <c r="A725" s="17" t="s">
        <v>1405</v>
      </c>
      <c r="B725" s="43" t="s">
        <v>1406</v>
      </c>
      <c r="C725" s="12"/>
      <c r="D725" s="45"/>
      <c r="E725" s="10">
        <v>0.17910000000000001</v>
      </c>
      <c r="F725" s="7">
        <f t="shared" si="58"/>
        <v>0.17910000000000001</v>
      </c>
      <c r="G725" s="7">
        <f t="shared" si="59"/>
        <v>0.17910000000000001</v>
      </c>
      <c r="H725" s="16"/>
      <c r="I725" s="5"/>
      <c r="J725" s="9"/>
      <c r="K725" s="10">
        <f t="shared" si="60"/>
        <v>0.17910000000000001</v>
      </c>
      <c r="L725" s="10"/>
      <c r="M725" s="11" t="s">
        <v>1031</v>
      </c>
    </row>
    <row r="726" spans="1:13" ht="62.4">
      <c r="A726" s="17" t="s">
        <v>1407</v>
      </c>
      <c r="B726" s="43" t="s">
        <v>1408</v>
      </c>
      <c r="C726" s="12"/>
      <c r="D726" s="45"/>
      <c r="E726" s="10">
        <v>0.34970000000000001</v>
      </c>
      <c r="F726" s="7">
        <f t="shared" si="58"/>
        <v>0.34970000000000001</v>
      </c>
      <c r="G726" s="7">
        <f t="shared" si="59"/>
        <v>0.34970000000000001</v>
      </c>
      <c r="H726" s="16"/>
      <c r="I726" s="5">
        <f t="shared" si="54"/>
        <v>0.34970000000000001</v>
      </c>
      <c r="J726" s="9"/>
      <c r="K726" s="10">
        <f t="shared" si="60"/>
        <v>0.34970000000000001</v>
      </c>
      <c r="L726" s="10"/>
      <c r="M726" s="11" t="s">
        <v>1031</v>
      </c>
    </row>
    <row r="727" spans="1:13" ht="62.4">
      <c r="A727" s="17" t="s">
        <v>1409</v>
      </c>
      <c r="B727" s="43" t="s">
        <v>1410</v>
      </c>
      <c r="C727" s="12"/>
      <c r="D727" s="45"/>
      <c r="E727" s="10">
        <v>0.32800000000000001</v>
      </c>
      <c r="F727" s="7">
        <f t="shared" si="58"/>
        <v>0.32800000000000001</v>
      </c>
      <c r="G727" s="7">
        <f t="shared" si="59"/>
        <v>0.32800000000000001</v>
      </c>
      <c r="H727" s="16"/>
      <c r="I727" s="5">
        <f t="shared" si="54"/>
        <v>0.32800000000000001</v>
      </c>
      <c r="J727" s="9"/>
      <c r="K727" s="10">
        <f t="shared" si="60"/>
        <v>0.32800000000000001</v>
      </c>
      <c r="L727" s="10"/>
      <c r="M727" s="11" t="s">
        <v>1031</v>
      </c>
    </row>
    <row r="728" spans="1:13" ht="46.8">
      <c r="A728" s="17" t="s">
        <v>1411</v>
      </c>
      <c r="B728" s="43" t="s">
        <v>1412</v>
      </c>
      <c r="C728" s="12"/>
      <c r="D728" s="45"/>
      <c r="E728" s="10">
        <v>1.1951999999999998</v>
      </c>
      <c r="F728" s="7">
        <f t="shared" si="58"/>
        <v>1.1951999999999998</v>
      </c>
      <c r="G728" s="7">
        <f t="shared" si="59"/>
        <v>1.1951999999999998</v>
      </c>
      <c r="H728" s="16"/>
      <c r="I728" s="5">
        <f t="shared" si="54"/>
        <v>1.1951999999999998</v>
      </c>
      <c r="J728" s="9"/>
      <c r="K728" s="10">
        <f t="shared" si="60"/>
        <v>1.1951999999999998</v>
      </c>
      <c r="L728" s="10"/>
      <c r="M728" s="11" t="s">
        <v>1031</v>
      </c>
    </row>
    <row r="729" spans="1:13" ht="46.8">
      <c r="A729" s="17" t="s">
        <v>1413</v>
      </c>
      <c r="B729" s="21" t="s">
        <v>1414</v>
      </c>
      <c r="C729" s="12"/>
      <c r="D729" s="45"/>
      <c r="E729" s="10">
        <v>8.77E-3</v>
      </c>
      <c r="F729" s="7">
        <f t="shared" si="58"/>
        <v>8.77E-3</v>
      </c>
      <c r="G729" s="7">
        <f t="shared" si="59"/>
        <v>8.77E-3</v>
      </c>
      <c r="H729" s="16"/>
      <c r="I729" s="5">
        <f t="shared" si="54"/>
        <v>8.77E-3</v>
      </c>
      <c r="J729" s="9"/>
      <c r="K729" s="10">
        <f t="shared" si="60"/>
        <v>8.77E-3</v>
      </c>
      <c r="L729" s="10"/>
      <c r="M729" s="11" t="s">
        <v>1031</v>
      </c>
    </row>
    <row r="730" spans="1:13" ht="62.4">
      <c r="A730" s="17" t="s">
        <v>1415</v>
      </c>
      <c r="B730" s="43" t="s">
        <v>1416</v>
      </c>
      <c r="C730" s="12"/>
      <c r="D730" s="45"/>
      <c r="E730" s="10">
        <v>0.15629999999999999</v>
      </c>
      <c r="F730" s="7">
        <f t="shared" si="58"/>
        <v>0.15629999999999999</v>
      </c>
      <c r="G730" s="7">
        <f t="shared" si="59"/>
        <v>0.15629999999999999</v>
      </c>
      <c r="H730" s="16"/>
      <c r="I730" s="5">
        <f t="shared" si="54"/>
        <v>0.15629999999999999</v>
      </c>
      <c r="J730" s="9"/>
      <c r="K730" s="10">
        <f t="shared" si="60"/>
        <v>0.15629999999999999</v>
      </c>
      <c r="L730" s="10"/>
      <c r="M730" s="11" t="s">
        <v>1031</v>
      </c>
    </row>
    <row r="731" spans="1:13" s="2" customFormat="1" ht="29.25" customHeight="1">
      <c r="A731" s="17" t="s">
        <v>1417</v>
      </c>
      <c r="B731" s="44" t="s">
        <v>387</v>
      </c>
      <c r="C731" s="3"/>
      <c r="D731" s="46"/>
      <c r="E731" s="10"/>
      <c r="F731" s="7">
        <f t="shared" si="58"/>
        <v>0</v>
      </c>
      <c r="G731" s="7">
        <f t="shared" si="59"/>
        <v>0</v>
      </c>
      <c r="H731" s="8"/>
      <c r="I731" s="5">
        <f t="shared" si="54"/>
        <v>0</v>
      </c>
      <c r="J731" s="9"/>
      <c r="K731" s="10">
        <f t="shared" si="60"/>
        <v>0</v>
      </c>
      <c r="L731" s="10"/>
      <c r="M731" s="18"/>
    </row>
    <row r="732" spans="1:13" ht="31.2">
      <c r="A732" s="17" t="s">
        <v>1418</v>
      </c>
      <c r="B732" s="43" t="s">
        <v>1419</v>
      </c>
      <c r="C732" s="12"/>
      <c r="D732" s="45">
        <v>0.31241609022556405</v>
      </c>
      <c r="E732" s="10">
        <v>0</v>
      </c>
      <c r="F732" s="7">
        <f t="shared" si="58"/>
        <v>0</v>
      </c>
      <c r="G732" s="7">
        <f t="shared" si="59"/>
        <v>0</v>
      </c>
      <c r="H732" s="16"/>
      <c r="I732" s="5">
        <f t="shared" si="54"/>
        <v>-0.31241609022556405</v>
      </c>
      <c r="J732" s="9">
        <f>E732/D732-100%</f>
        <v>-1</v>
      </c>
      <c r="K732" s="10">
        <f t="shared" si="60"/>
        <v>-0.31241609022556405</v>
      </c>
      <c r="L732" s="10"/>
      <c r="M732" s="11" t="s">
        <v>1036</v>
      </c>
    </row>
    <row r="733" spans="1:13" ht="31.2">
      <c r="A733" s="17" t="s">
        <v>1420</v>
      </c>
      <c r="B733" s="43" t="s">
        <v>1421</v>
      </c>
      <c r="C733" s="12"/>
      <c r="D733" s="45">
        <v>1.6163160902255642</v>
      </c>
      <c r="E733" s="10">
        <v>0.1381</v>
      </c>
      <c r="F733" s="7">
        <f t="shared" si="58"/>
        <v>0.1381</v>
      </c>
      <c r="G733" s="7">
        <f t="shared" si="59"/>
        <v>0.1381</v>
      </c>
      <c r="H733" s="16"/>
      <c r="I733" s="5">
        <f t="shared" si="54"/>
        <v>-1.4782160902255641</v>
      </c>
      <c r="J733" s="9">
        <f>E733/D733-100%</f>
        <v>-0.91455879154137021</v>
      </c>
      <c r="K733" s="10">
        <f t="shared" si="60"/>
        <v>-1.4782160902255641</v>
      </c>
      <c r="L733" s="10"/>
      <c r="M733" s="11"/>
    </row>
    <row r="734" spans="1:13" ht="31.2">
      <c r="A734" s="17" t="s">
        <v>1422</v>
      </c>
      <c r="B734" s="43" t="s">
        <v>1423</v>
      </c>
      <c r="C734" s="48"/>
      <c r="D734" s="45"/>
      <c r="E734" s="10">
        <v>0.50895000000000001</v>
      </c>
      <c r="F734" s="7">
        <f t="shared" si="58"/>
        <v>0.50895000000000001</v>
      </c>
      <c r="G734" s="7">
        <f t="shared" si="59"/>
        <v>0.50895000000000001</v>
      </c>
      <c r="H734" s="16"/>
      <c r="I734" s="5">
        <f t="shared" si="54"/>
        <v>0.50895000000000001</v>
      </c>
      <c r="J734" s="9"/>
      <c r="K734" s="10">
        <f t="shared" si="60"/>
        <v>0.50895000000000001</v>
      </c>
      <c r="L734" s="10"/>
      <c r="M734" s="11" t="s">
        <v>1031</v>
      </c>
    </row>
    <row r="735" spans="1:13" ht="31.2">
      <c r="A735" s="17" t="s">
        <v>1424</v>
      </c>
      <c r="B735" s="43" t="s">
        <v>1425</v>
      </c>
      <c r="C735" s="48"/>
      <c r="D735" s="45"/>
      <c r="E735" s="10">
        <v>1.2999999999999999E-2</v>
      </c>
      <c r="F735" s="7">
        <f t="shared" si="58"/>
        <v>1.2999999999999999E-2</v>
      </c>
      <c r="G735" s="7">
        <f t="shared" si="59"/>
        <v>1.2999999999999999E-2</v>
      </c>
      <c r="H735" s="16"/>
      <c r="I735" s="5">
        <f t="shared" si="54"/>
        <v>1.2999999999999999E-2</v>
      </c>
      <c r="J735" s="9"/>
      <c r="K735" s="10">
        <f t="shared" si="60"/>
        <v>1.2999999999999999E-2</v>
      </c>
      <c r="L735" s="10"/>
      <c r="M735" s="11" t="s">
        <v>1031</v>
      </c>
    </row>
    <row r="736" spans="1:13" ht="31.2">
      <c r="A736" s="17" t="s">
        <v>1426</v>
      </c>
      <c r="B736" s="21" t="s">
        <v>1427</v>
      </c>
      <c r="C736" s="48"/>
      <c r="D736" s="45"/>
      <c r="E736" s="10">
        <v>6.1800000000000001E-2</v>
      </c>
      <c r="F736" s="7">
        <f t="shared" si="58"/>
        <v>6.1800000000000001E-2</v>
      </c>
      <c r="G736" s="7">
        <f t="shared" si="59"/>
        <v>6.1800000000000001E-2</v>
      </c>
      <c r="H736" s="16"/>
      <c r="I736" s="5">
        <f t="shared" si="54"/>
        <v>6.1800000000000001E-2</v>
      </c>
      <c r="J736" s="9"/>
      <c r="K736" s="10">
        <f t="shared" si="60"/>
        <v>6.1800000000000001E-2</v>
      </c>
      <c r="L736" s="10"/>
      <c r="M736" s="11" t="s">
        <v>1031</v>
      </c>
    </row>
    <row r="737" spans="1:13" ht="31.2">
      <c r="A737" s="17" t="s">
        <v>1428</v>
      </c>
      <c r="B737" s="21" t="s">
        <v>1429</v>
      </c>
      <c r="C737" s="48"/>
      <c r="D737" s="45"/>
      <c r="E737" s="10">
        <v>5.6099999999999997E-2</v>
      </c>
      <c r="F737" s="7">
        <f t="shared" si="58"/>
        <v>5.6099999999999997E-2</v>
      </c>
      <c r="G737" s="7">
        <f t="shared" si="59"/>
        <v>5.6099999999999997E-2</v>
      </c>
      <c r="H737" s="16"/>
      <c r="I737" s="5">
        <f t="shared" si="54"/>
        <v>5.6099999999999997E-2</v>
      </c>
      <c r="J737" s="9"/>
      <c r="K737" s="10">
        <f t="shared" si="60"/>
        <v>5.6099999999999997E-2</v>
      </c>
      <c r="L737" s="10"/>
      <c r="M737" s="11" t="s">
        <v>1031</v>
      </c>
    </row>
    <row r="738" spans="1:13" ht="46.8">
      <c r="A738" s="17" t="s">
        <v>1430</v>
      </c>
      <c r="B738" s="51" t="s">
        <v>1431</v>
      </c>
      <c r="C738" s="48"/>
      <c r="D738" s="45"/>
      <c r="E738" s="10">
        <v>0.80289999999999995</v>
      </c>
      <c r="F738" s="7">
        <f t="shared" si="58"/>
        <v>0.80289999999999995</v>
      </c>
      <c r="G738" s="7">
        <f t="shared" si="59"/>
        <v>0.80289999999999995</v>
      </c>
      <c r="H738" s="16"/>
      <c r="I738" s="5">
        <f t="shared" si="54"/>
        <v>0.80289999999999995</v>
      </c>
      <c r="J738" s="9"/>
      <c r="K738" s="10">
        <f t="shared" si="60"/>
        <v>0.80289999999999995</v>
      </c>
      <c r="L738" s="10"/>
      <c r="M738" s="11" t="s">
        <v>1031</v>
      </c>
    </row>
    <row r="739" spans="1:13" ht="31.2">
      <c r="A739" s="17" t="s">
        <v>1432</v>
      </c>
      <c r="B739" s="51" t="s">
        <v>1433</v>
      </c>
      <c r="C739" s="48"/>
      <c r="D739" s="45"/>
      <c r="E739" s="10">
        <v>1.1299999999999999E-2</v>
      </c>
      <c r="F739" s="7">
        <f t="shared" si="58"/>
        <v>1.1299999999999999E-2</v>
      </c>
      <c r="G739" s="7">
        <f t="shared" si="59"/>
        <v>1.1299999999999999E-2</v>
      </c>
      <c r="H739" s="16"/>
      <c r="I739" s="5">
        <f t="shared" si="54"/>
        <v>1.1299999999999999E-2</v>
      </c>
      <c r="J739" s="9"/>
      <c r="K739" s="10">
        <f t="shared" si="60"/>
        <v>1.1299999999999999E-2</v>
      </c>
      <c r="L739" s="10"/>
      <c r="M739" s="11" t="s">
        <v>1031</v>
      </c>
    </row>
    <row r="740" spans="1:13" s="2" customFormat="1">
      <c r="A740" s="17" t="s">
        <v>1434</v>
      </c>
      <c r="B740" s="44" t="s">
        <v>405</v>
      </c>
      <c r="C740" s="3"/>
      <c r="D740" s="46"/>
      <c r="E740" s="10"/>
      <c r="F740" s="7">
        <f t="shared" si="58"/>
        <v>0</v>
      </c>
      <c r="G740" s="7">
        <f t="shared" si="59"/>
        <v>0</v>
      </c>
      <c r="H740" s="8"/>
      <c r="I740" s="5">
        <f t="shared" si="54"/>
        <v>0</v>
      </c>
      <c r="J740" s="9"/>
      <c r="K740" s="10">
        <f t="shared" si="60"/>
        <v>0</v>
      </c>
      <c r="L740" s="10"/>
      <c r="M740" s="18"/>
    </row>
    <row r="741" spans="1:13" ht="31.2">
      <c r="A741" s="17" t="s">
        <v>1435</v>
      </c>
      <c r="B741" s="43" t="s">
        <v>1436</v>
      </c>
      <c r="C741" s="12"/>
      <c r="D741" s="45">
        <v>0.31241609022556405</v>
      </c>
      <c r="E741" s="10">
        <v>0</v>
      </c>
      <c r="F741" s="7">
        <f t="shared" si="58"/>
        <v>0</v>
      </c>
      <c r="G741" s="7">
        <f t="shared" si="59"/>
        <v>0</v>
      </c>
      <c r="H741" s="16"/>
      <c r="I741" s="5">
        <f t="shared" si="54"/>
        <v>-0.31241609022556405</v>
      </c>
      <c r="J741" s="9">
        <f t="shared" ref="J741:J759" si="61">E741/D741-100%</f>
        <v>-1</v>
      </c>
      <c r="K741" s="10">
        <f t="shared" si="60"/>
        <v>-0.31241609022556405</v>
      </c>
      <c r="L741" s="10"/>
      <c r="M741" s="11" t="s">
        <v>1036</v>
      </c>
    </row>
    <row r="742" spans="1:13" ht="31.2">
      <c r="A742" s="17" t="s">
        <v>1437</v>
      </c>
      <c r="B742" s="43" t="s">
        <v>1438</v>
      </c>
      <c r="C742" s="12"/>
      <c r="D742" s="45">
        <v>5.4076560902255641</v>
      </c>
      <c r="E742" s="10">
        <v>0</v>
      </c>
      <c r="F742" s="7">
        <f t="shared" si="58"/>
        <v>0</v>
      </c>
      <c r="G742" s="7">
        <f t="shared" si="59"/>
        <v>0</v>
      </c>
      <c r="H742" s="16"/>
      <c r="I742" s="5">
        <f t="shared" si="54"/>
        <v>-5.4076560902255641</v>
      </c>
      <c r="J742" s="9">
        <f t="shared" si="61"/>
        <v>-1</v>
      </c>
      <c r="K742" s="10">
        <f t="shared" si="60"/>
        <v>-5.4076560902255641</v>
      </c>
      <c r="L742" s="10"/>
      <c r="M742" s="11" t="s">
        <v>1036</v>
      </c>
    </row>
    <row r="743" spans="1:13" ht="31.2">
      <c r="A743" s="17" t="s">
        <v>1439</v>
      </c>
      <c r="B743" s="43" t="s">
        <v>1440</v>
      </c>
      <c r="C743" s="12"/>
      <c r="D743" s="45">
        <v>1.012156090225564</v>
      </c>
      <c r="E743" s="10">
        <v>7.1149999999999991E-2</v>
      </c>
      <c r="F743" s="7">
        <f t="shared" si="58"/>
        <v>7.1149999999999991E-2</v>
      </c>
      <c r="G743" s="7">
        <f t="shared" si="59"/>
        <v>7.1149999999999991E-2</v>
      </c>
      <c r="H743" s="16"/>
      <c r="I743" s="5">
        <f t="shared" si="54"/>
        <v>-0.94100609022556392</v>
      </c>
      <c r="J743" s="9">
        <f t="shared" si="61"/>
        <v>-0.92970451821897959</v>
      </c>
      <c r="K743" s="10">
        <f t="shared" si="60"/>
        <v>-0.94100609022556392</v>
      </c>
      <c r="L743" s="10"/>
      <c r="M743" s="11"/>
    </row>
    <row r="744" spans="1:13" ht="31.2">
      <c r="A744" s="17" t="s">
        <v>1441</v>
      </c>
      <c r="B744" s="43" t="s">
        <v>1442</v>
      </c>
      <c r="C744" s="12"/>
      <c r="D744" s="45">
        <v>0.31241609022556405</v>
      </c>
      <c r="E744" s="10">
        <v>0</v>
      </c>
      <c r="F744" s="7">
        <f t="shared" si="58"/>
        <v>0</v>
      </c>
      <c r="G744" s="7">
        <f t="shared" si="59"/>
        <v>0</v>
      </c>
      <c r="H744" s="16"/>
      <c r="I744" s="5">
        <f t="shared" si="54"/>
        <v>-0.31241609022556405</v>
      </c>
      <c r="J744" s="9">
        <f t="shared" si="61"/>
        <v>-1</v>
      </c>
      <c r="K744" s="10">
        <f t="shared" si="60"/>
        <v>-0.31241609022556405</v>
      </c>
      <c r="L744" s="10"/>
      <c r="M744" s="11" t="s">
        <v>1036</v>
      </c>
    </row>
    <row r="745" spans="1:13" ht="62.4">
      <c r="A745" s="17" t="s">
        <v>1443</v>
      </c>
      <c r="B745" s="43" t="s">
        <v>1444</v>
      </c>
      <c r="C745" s="12"/>
      <c r="D745" s="45">
        <v>3.1314360902255634</v>
      </c>
      <c r="E745" s="10">
        <v>0</v>
      </c>
      <c r="F745" s="7">
        <f t="shared" si="58"/>
        <v>0</v>
      </c>
      <c r="G745" s="7">
        <f t="shared" si="59"/>
        <v>0</v>
      </c>
      <c r="H745" s="16"/>
      <c r="I745" s="5">
        <f t="shared" si="54"/>
        <v>-3.1314360902255634</v>
      </c>
      <c r="J745" s="9">
        <f t="shared" si="61"/>
        <v>-1</v>
      </c>
      <c r="K745" s="10">
        <f t="shared" si="60"/>
        <v>-3.1314360902255634</v>
      </c>
      <c r="L745" s="10"/>
      <c r="M745" s="11" t="s">
        <v>1036</v>
      </c>
    </row>
    <row r="746" spans="1:13" ht="31.2">
      <c r="A746" s="17" t="s">
        <v>1445</v>
      </c>
      <c r="B746" s="43" t="s">
        <v>1446</v>
      </c>
      <c r="C746" s="12"/>
      <c r="D746" s="45">
        <v>0.31241609022556405</v>
      </c>
      <c r="E746" s="10">
        <v>0</v>
      </c>
      <c r="F746" s="7">
        <f t="shared" si="58"/>
        <v>0</v>
      </c>
      <c r="G746" s="7">
        <f t="shared" si="59"/>
        <v>0</v>
      </c>
      <c r="H746" s="16"/>
      <c r="I746" s="5">
        <f t="shared" si="54"/>
        <v>-0.31241609022556405</v>
      </c>
      <c r="J746" s="9">
        <f t="shared" si="61"/>
        <v>-1</v>
      </c>
      <c r="K746" s="10">
        <f t="shared" si="60"/>
        <v>-0.31241609022556405</v>
      </c>
      <c r="L746" s="10"/>
      <c r="M746" s="11" t="s">
        <v>1036</v>
      </c>
    </row>
    <row r="747" spans="1:13" ht="46.8">
      <c r="A747" s="17" t="s">
        <v>1447</v>
      </c>
      <c r="B747" s="43" t="s">
        <v>1448</v>
      </c>
      <c r="C747" s="12"/>
      <c r="D747" s="45">
        <v>2.3644360902255639</v>
      </c>
      <c r="E747" s="10">
        <v>0</v>
      </c>
      <c r="F747" s="7">
        <f t="shared" si="58"/>
        <v>0</v>
      </c>
      <c r="G747" s="7">
        <f t="shared" si="59"/>
        <v>0</v>
      </c>
      <c r="H747" s="16"/>
      <c r="I747" s="5">
        <f t="shared" si="54"/>
        <v>-2.3644360902255639</v>
      </c>
      <c r="J747" s="9">
        <f t="shared" si="61"/>
        <v>-1</v>
      </c>
      <c r="K747" s="10">
        <f t="shared" si="60"/>
        <v>-2.3644360902255639</v>
      </c>
      <c r="L747" s="10"/>
      <c r="M747" s="11" t="s">
        <v>1036</v>
      </c>
    </row>
    <row r="748" spans="1:13" ht="31.2">
      <c r="A748" s="17" t="s">
        <v>1449</v>
      </c>
      <c r="B748" s="43" t="s">
        <v>1450</v>
      </c>
      <c r="C748" s="12"/>
      <c r="D748" s="45">
        <v>0.31241609022556405</v>
      </c>
      <c r="E748" s="10">
        <v>0</v>
      </c>
      <c r="F748" s="7">
        <f t="shared" si="58"/>
        <v>0</v>
      </c>
      <c r="G748" s="7">
        <f t="shared" si="59"/>
        <v>0</v>
      </c>
      <c r="H748" s="16"/>
      <c r="I748" s="5">
        <f t="shared" si="54"/>
        <v>-0.31241609022556405</v>
      </c>
      <c r="J748" s="9">
        <f t="shared" si="61"/>
        <v>-1</v>
      </c>
      <c r="K748" s="10">
        <f t="shared" si="60"/>
        <v>-0.31241609022556405</v>
      </c>
      <c r="L748" s="10"/>
      <c r="M748" s="11" t="s">
        <v>1036</v>
      </c>
    </row>
    <row r="749" spans="1:13" ht="46.8">
      <c r="A749" s="17" t="s">
        <v>1451</v>
      </c>
      <c r="B749" s="43" t="s">
        <v>1452</v>
      </c>
      <c r="C749" s="12"/>
      <c r="D749" s="45">
        <v>1.5620360902255641</v>
      </c>
      <c r="E749" s="10">
        <v>0</v>
      </c>
      <c r="F749" s="7">
        <f t="shared" si="58"/>
        <v>0</v>
      </c>
      <c r="G749" s="7">
        <f t="shared" si="59"/>
        <v>0</v>
      </c>
      <c r="H749" s="16"/>
      <c r="I749" s="5">
        <f t="shared" ref="I749:I812" si="62">E749-D749</f>
        <v>-1.5620360902255641</v>
      </c>
      <c r="J749" s="9">
        <f t="shared" si="61"/>
        <v>-1</v>
      </c>
      <c r="K749" s="10">
        <f t="shared" si="60"/>
        <v>-1.5620360902255641</v>
      </c>
      <c r="L749" s="10"/>
      <c r="M749" s="11" t="s">
        <v>1036</v>
      </c>
    </row>
    <row r="750" spans="1:13" ht="31.2">
      <c r="A750" s="17" t="s">
        <v>1453</v>
      </c>
      <c r="B750" s="43" t="s">
        <v>1454</v>
      </c>
      <c r="C750" s="12"/>
      <c r="D750" s="45">
        <v>0.31241609022556405</v>
      </c>
      <c r="E750" s="10">
        <v>0.37909999999999999</v>
      </c>
      <c r="F750" s="7">
        <f t="shared" si="58"/>
        <v>0.37909999999999999</v>
      </c>
      <c r="G750" s="7">
        <f t="shared" si="59"/>
        <v>0.37909999999999999</v>
      </c>
      <c r="H750" s="16"/>
      <c r="I750" s="5">
        <f t="shared" si="62"/>
        <v>6.6683909774435945E-2</v>
      </c>
      <c r="J750" s="9">
        <f t="shared" si="61"/>
        <v>0.21344582388919298</v>
      </c>
      <c r="K750" s="10">
        <f t="shared" si="60"/>
        <v>6.6683909774435945E-2</v>
      </c>
      <c r="L750" s="10"/>
      <c r="M750" s="11"/>
    </row>
    <row r="751" spans="1:13" ht="31.2">
      <c r="A751" s="17" t="s">
        <v>1455</v>
      </c>
      <c r="B751" s="43" t="s">
        <v>1456</v>
      </c>
      <c r="C751" s="12"/>
      <c r="D751" s="45">
        <v>0.31241609022556405</v>
      </c>
      <c r="E751" s="10">
        <v>0</v>
      </c>
      <c r="F751" s="7">
        <f t="shared" si="58"/>
        <v>0</v>
      </c>
      <c r="G751" s="7">
        <f t="shared" si="59"/>
        <v>0</v>
      </c>
      <c r="H751" s="16"/>
      <c r="I751" s="5">
        <f t="shared" si="62"/>
        <v>-0.31241609022556405</v>
      </c>
      <c r="J751" s="9">
        <f t="shared" si="61"/>
        <v>-1</v>
      </c>
      <c r="K751" s="10">
        <f t="shared" si="60"/>
        <v>-0.31241609022556405</v>
      </c>
      <c r="L751" s="10"/>
      <c r="M751" s="11" t="s">
        <v>1036</v>
      </c>
    </row>
    <row r="752" spans="1:13" ht="31.2">
      <c r="A752" s="17" t="s">
        <v>1457</v>
      </c>
      <c r="B752" s="43" t="s">
        <v>1458</v>
      </c>
      <c r="C752" s="12"/>
      <c r="D752" s="45">
        <v>0.31241609022556405</v>
      </c>
      <c r="E752" s="10">
        <v>0</v>
      </c>
      <c r="F752" s="7">
        <f t="shared" si="58"/>
        <v>0</v>
      </c>
      <c r="G752" s="7">
        <f t="shared" si="59"/>
        <v>0</v>
      </c>
      <c r="H752" s="16"/>
      <c r="I752" s="5">
        <f t="shared" si="62"/>
        <v>-0.31241609022556405</v>
      </c>
      <c r="J752" s="9">
        <f t="shared" si="61"/>
        <v>-1</v>
      </c>
      <c r="K752" s="10">
        <f t="shared" si="60"/>
        <v>-0.31241609022556405</v>
      </c>
      <c r="L752" s="10"/>
      <c r="M752" s="11" t="s">
        <v>1036</v>
      </c>
    </row>
    <row r="753" spans="1:13" ht="31.2">
      <c r="A753" s="17" t="s">
        <v>1459</v>
      </c>
      <c r="B753" s="43" t="s">
        <v>1460</v>
      </c>
      <c r="C753" s="12"/>
      <c r="D753" s="45">
        <v>0.31241609022556405</v>
      </c>
      <c r="E753" s="10">
        <v>0</v>
      </c>
      <c r="F753" s="7">
        <f t="shared" si="58"/>
        <v>0</v>
      </c>
      <c r="G753" s="7">
        <f t="shared" si="59"/>
        <v>0</v>
      </c>
      <c r="H753" s="16"/>
      <c r="I753" s="5">
        <f t="shared" si="62"/>
        <v>-0.31241609022556405</v>
      </c>
      <c r="J753" s="9">
        <f t="shared" si="61"/>
        <v>-1</v>
      </c>
      <c r="K753" s="10">
        <f t="shared" si="60"/>
        <v>-0.31241609022556405</v>
      </c>
      <c r="L753" s="10"/>
      <c r="M753" s="11" t="s">
        <v>1036</v>
      </c>
    </row>
    <row r="754" spans="1:13" ht="46.8">
      <c r="A754" s="17" t="s">
        <v>1461</v>
      </c>
      <c r="B754" s="43" t="s">
        <v>1462</v>
      </c>
      <c r="C754" s="12"/>
      <c r="D754" s="45">
        <v>0.31241609022556405</v>
      </c>
      <c r="E754" s="10">
        <v>0</v>
      </c>
      <c r="F754" s="7">
        <f t="shared" si="58"/>
        <v>0</v>
      </c>
      <c r="G754" s="7">
        <f t="shared" si="59"/>
        <v>0</v>
      </c>
      <c r="H754" s="16"/>
      <c r="I754" s="5">
        <f t="shared" si="62"/>
        <v>-0.31241609022556405</v>
      </c>
      <c r="J754" s="9">
        <f t="shared" si="61"/>
        <v>-1</v>
      </c>
      <c r="K754" s="10">
        <f t="shared" si="60"/>
        <v>-0.31241609022556405</v>
      </c>
      <c r="L754" s="10"/>
      <c r="M754" s="11" t="s">
        <v>1036</v>
      </c>
    </row>
    <row r="755" spans="1:13" ht="46.8">
      <c r="A755" s="17" t="s">
        <v>1463</v>
      </c>
      <c r="B755" s="43" t="s">
        <v>1464</v>
      </c>
      <c r="C755" s="12"/>
      <c r="D755" s="45">
        <v>1.9950960902255641</v>
      </c>
      <c r="E755" s="10">
        <v>0</v>
      </c>
      <c r="F755" s="7">
        <f t="shared" si="58"/>
        <v>0</v>
      </c>
      <c r="G755" s="7">
        <f t="shared" si="59"/>
        <v>0</v>
      </c>
      <c r="H755" s="16"/>
      <c r="I755" s="5">
        <f t="shared" si="62"/>
        <v>-1.9950960902255641</v>
      </c>
      <c r="J755" s="9">
        <f t="shared" si="61"/>
        <v>-1</v>
      </c>
      <c r="K755" s="10">
        <f t="shared" si="60"/>
        <v>-1.9950960902255641</v>
      </c>
      <c r="L755" s="10"/>
      <c r="M755" s="11" t="s">
        <v>1036</v>
      </c>
    </row>
    <row r="756" spans="1:13" ht="46.8">
      <c r="A756" s="17" t="s">
        <v>1465</v>
      </c>
      <c r="B756" s="43" t="s">
        <v>1466</v>
      </c>
      <c r="C756" s="12"/>
      <c r="D756" s="45">
        <v>0.31241609022556405</v>
      </c>
      <c r="E756" s="10">
        <v>0</v>
      </c>
      <c r="F756" s="7">
        <f t="shared" si="58"/>
        <v>0</v>
      </c>
      <c r="G756" s="7">
        <f t="shared" si="59"/>
        <v>0</v>
      </c>
      <c r="H756" s="16"/>
      <c r="I756" s="5">
        <f t="shared" si="62"/>
        <v>-0.31241609022556405</v>
      </c>
      <c r="J756" s="9">
        <f t="shared" si="61"/>
        <v>-1</v>
      </c>
      <c r="K756" s="10">
        <f t="shared" si="60"/>
        <v>-0.31241609022556405</v>
      </c>
      <c r="L756" s="10"/>
      <c r="M756" s="11" t="s">
        <v>1036</v>
      </c>
    </row>
    <row r="757" spans="1:13" ht="62.4">
      <c r="A757" s="17" t="s">
        <v>1467</v>
      </c>
      <c r="B757" s="43" t="s">
        <v>1468</v>
      </c>
      <c r="C757" s="12"/>
      <c r="D757" s="45">
        <v>0.31241609022556405</v>
      </c>
      <c r="E757" s="10">
        <v>0.12870000000000001</v>
      </c>
      <c r="F757" s="7">
        <f t="shared" si="58"/>
        <v>0.12870000000000001</v>
      </c>
      <c r="G757" s="7">
        <f t="shared" si="59"/>
        <v>0.12870000000000001</v>
      </c>
      <c r="H757" s="16"/>
      <c r="I757" s="5">
        <f t="shared" si="62"/>
        <v>-0.18371609022556404</v>
      </c>
      <c r="J757" s="9">
        <f t="shared" si="61"/>
        <v>-0.58804938661424655</v>
      </c>
      <c r="K757" s="10">
        <f t="shared" si="60"/>
        <v>-0.18371609022556404</v>
      </c>
      <c r="L757" s="10"/>
      <c r="M757" s="11"/>
    </row>
    <row r="758" spans="1:13" ht="31.2">
      <c r="A758" s="17" t="s">
        <v>1469</v>
      </c>
      <c r="B758" s="43" t="s">
        <v>1470</v>
      </c>
      <c r="C758" s="12"/>
      <c r="D758" s="45">
        <v>0.31241609022556405</v>
      </c>
      <c r="E758" s="10">
        <v>0</v>
      </c>
      <c r="F758" s="7">
        <f t="shared" si="58"/>
        <v>0</v>
      </c>
      <c r="G758" s="7">
        <f t="shared" si="59"/>
        <v>0</v>
      </c>
      <c r="H758" s="16"/>
      <c r="I758" s="5">
        <f t="shared" si="62"/>
        <v>-0.31241609022556405</v>
      </c>
      <c r="J758" s="9">
        <f t="shared" si="61"/>
        <v>-1</v>
      </c>
      <c r="K758" s="10">
        <f t="shared" si="60"/>
        <v>-0.31241609022556405</v>
      </c>
      <c r="L758" s="10"/>
      <c r="M758" s="11" t="s">
        <v>1036</v>
      </c>
    </row>
    <row r="759" spans="1:13" ht="31.2">
      <c r="A759" s="17" t="s">
        <v>1471</v>
      </c>
      <c r="B759" s="43" t="s">
        <v>1472</v>
      </c>
      <c r="C759" s="12"/>
      <c r="D759" s="45">
        <v>0.31241609022556405</v>
      </c>
      <c r="E759" s="10">
        <v>0</v>
      </c>
      <c r="F759" s="7">
        <f t="shared" si="58"/>
        <v>0</v>
      </c>
      <c r="G759" s="7">
        <f t="shared" si="59"/>
        <v>0</v>
      </c>
      <c r="H759" s="16"/>
      <c r="I759" s="5">
        <f t="shared" si="62"/>
        <v>-0.31241609022556405</v>
      </c>
      <c r="J759" s="9">
        <f t="shared" si="61"/>
        <v>-1</v>
      </c>
      <c r="K759" s="10">
        <f t="shared" si="60"/>
        <v>-0.31241609022556405</v>
      </c>
      <c r="L759" s="10"/>
      <c r="M759" s="11" t="s">
        <v>1036</v>
      </c>
    </row>
    <row r="760" spans="1:13" ht="31.2">
      <c r="A760" s="17" t="s">
        <v>1473</v>
      </c>
      <c r="B760" s="43" t="s">
        <v>1474</v>
      </c>
      <c r="C760" s="12"/>
      <c r="D760" s="45"/>
      <c r="E760" s="10">
        <v>0.16996700000000001</v>
      </c>
      <c r="F760" s="7">
        <f t="shared" si="58"/>
        <v>0.16996700000000001</v>
      </c>
      <c r="G760" s="7">
        <f t="shared" si="59"/>
        <v>0.16996700000000001</v>
      </c>
      <c r="H760" s="16"/>
      <c r="I760" s="5">
        <f t="shared" si="62"/>
        <v>0.16996700000000001</v>
      </c>
      <c r="J760" s="9"/>
      <c r="K760" s="10">
        <f t="shared" si="60"/>
        <v>0.16996700000000001</v>
      </c>
      <c r="L760" s="10"/>
      <c r="M760" s="11" t="s">
        <v>1031</v>
      </c>
    </row>
    <row r="761" spans="1:13">
      <c r="A761" s="17" t="s">
        <v>1475</v>
      </c>
      <c r="B761" s="53" t="s">
        <v>1476</v>
      </c>
      <c r="C761" s="12"/>
      <c r="D761" s="45"/>
      <c r="E761" s="10">
        <v>2.3293200000000002E-3</v>
      </c>
      <c r="F761" s="7">
        <f t="shared" si="58"/>
        <v>2.3293200000000002E-3</v>
      </c>
      <c r="G761" s="7">
        <f t="shared" si="59"/>
        <v>2.3293200000000002E-3</v>
      </c>
      <c r="H761" s="16"/>
      <c r="I761" s="5">
        <f t="shared" si="62"/>
        <v>2.3293200000000002E-3</v>
      </c>
      <c r="J761" s="9"/>
      <c r="K761" s="10">
        <f t="shared" si="60"/>
        <v>2.3293200000000002E-3</v>
      </c>
      <c r="L761" s="10"/>
      <c r="M761" s="11" t="s">
        <v>1031</v>
      </c>
    </row>
    <row r="762" spans="1:13" ht="31.2">
      <c r="A762" s="17" t="s">
        <v>1477</v>
      </c>
      <c r="B762" s="53" t="s">
        <v>1478</v>
      </c>
      <c r="C762" s="12"/>
      <c r="D762" s="45"/>
      <c r="E762" s="10">
        <v>2.3245999999999996E-3</v>
      </c>
      <c r="F762" s="7">
        <f t="shared" si="58"/>
        <v>2.3245999999999996E-3</v>
      </c>
      <c r="G762" s="7">
        <f t="shared" si="59"/>
        <v>2.3245999999999996E-3</v>
      </c>
      <c r="H762" s="16"/>
      <c r="I762" s="5">
        <f t="shared" si="62"/>
        <v>2.3245999999999996E-3</v>
      </c>
      <c r="J762" s="9"/>
      <c r="K762" s="10">
        <f t="shared" si="60"/>
        <v>2.3245999999999996E-3</v>
      </c>
      <c r="L762" s="10"/>
      <c r="M762" s="11" t="s">
        <v>1031</v>
      </c>
    </row>
    <row r="763" spans="1:13" ht="31.2">
      <c r="A763" s="17" t="s">
        <v>1479</v>
      </c>
      <c r="B763" s="53" t="s">
        <v>1480</v>
      </c>
      <c r="C763" s="12"/>
      <c r="D763" s="45"/>
      <c r="E763" s="10">
        <v>2.3293200000000002E-3</v>
      </c>
      <c r="F763" s="7">
        <f t="shared" si="58"/>
        <v>2.3293200000000002E-3</v>
      </c>
      <c r="G763" s="7">
        <f t="shared" si="59"/>
        <v>2.3293200000000002E-3</v>
      </c>
      <c r="H763" s="16"/>
      <c r="I763" s="5">
        <f t="shared" si="62"/>
        <v>2.3293200000000002E-3</v>
      </c>
      <c r="J763" s="9"/>
      <c r="K763" s="10">
        <f t="shared" si="60"/>
        <v>2.3293200000000002E-3</v>
      </c>
      <c r="L763" s="10"/>
      <c r="M763" s="11" t="s">
        <v>1031</v>
      </c>
    </row>
    <row r="764" spans="1:13" ht="31.2">
      <c r="A764" s="17" t="s">
        <v>1481</v>
      </c>
      <c r="B764" s="53" t="s">
        <v>1482</v>
      </c>
      <c r="C764" s="12"/>
      <c r="D764" s="45"/>
      <c r="E764" s="10">
        <v>2.3599999999999997E-3</v>
      </c>
      <c r="F764" s="7">
        <f t="shared" si="58"/>
        <v>2.3599999999999997E-3</v>
      </c>
      <c r="G764" s="7">
        <f t="shared" si="59"/>
        <v>2.3599999999999997E-3</v>
      </c>
      <c r="H764" s="16"/>
      <c r="I764" s="5">
        <f t="shared" si="62"/>
        <v>2.3599999999999997E-3</v>
      </c>
      <c r="J764" s="9"/>
      <c r="K764" s="10">
        <f t="shared" si="60"/>
        <v>2.3599999999999997E-3</v>
      </c>
      <c r="L764" s="10"/>
      <c r="M764" s="11" t="s">
        <v>1031</v>
      </c>
    </row>
    <row r="765" spans="1:13" ht="31.2">
      <c r="A765" s="17" t="s">
        <v>1483</v>
      </c>
      <c r="B765" s="53" t="s">
        <v>1484</v>
      </c>
      <c r="C765" s="12"/>
      <c r="D765" s="45"/>
      <c r="E765" s="10">
        <v>2.3599999999999997E-3</v>
      </c>
      <c r="F765" s="7">
        <f t="shared" si="58"/>
        <v>2.3599999999999997E-3</v>
      </c>
      <c r="G765" s="7">
        <f t="shared" si="59"/>
        <v>2.3599999999999997E-3</v>
      </c>
      <c r="H765" s="16"/>
      <c r="I765" s="5">
        <f t="shared" si="62"/>
        <v>2.3599999999999997E-3</v>
      </c>
      <c r="J765" s="9"/>
      <c r="K765" s="10">
        <f t="shared" si="60"/>
        <v>2.3599999999999997E-3</v>
      </c>
      <c r="L765" s="10"/>
      <c r="M765" s="11" t="s">
        <v>1031</v>
      </c>
    </row>
    <row r="766" spans="1:13">
      <c r="A766" s="17" t="s">
        <v>1485</v>
      </c>
      <c r="B766" s="53" t="s">
        <v>1486</v>
      </c>
      <c r="C766" s="12"/>
      <c r="D766" s="45"/>
      <c r="E766" s="10">
        <v>6.5985600000000005E-2</v>
      </c>
      <c r="F766" s="7">
        <f t="shared" si="58"/>
        <v>6.5985600000000005E-2</v>
      </c>
      <c r="G766" s="7">
        <f t="shared" si="59"/>
        <v>6.5985600000000005E-2</v>
      </c>
      <c r="H766" s="16"/>
      <c r="I766" s="5">
        <f t="shared" si="62"/>
        <v>6.5985600000000005E-2</v>
      </c>
      <c r="J766" s="9"/>
      <c r="K766" s="10">
        <f t="shared" si="60"/>
        <v>6.5985600000000005E-2</v>
      </c>
      <c r="L766" s="10"/>
      <c r="M766" s="11" t="s">
        <v>1031</v>
      </c>
    </row>
    <row r="767" spans="1:13">
      <c r="A767" s="17" t="s">
        <v>1487</v>
      </c>
      <c r="B767" s="43" t="s">
        <v>1488</v>
      </c>
      <c r="C767" s="48"/>
      <c r="D767" s="45"/>
      <c r="E767" s="10">
        <v>0.49709999999999999</v>
      </c>
      <c r="F767" s="7">
        <f t="shared" si="58"/>
        <v>0.49709999999999999</v>
      </c>
      <c r="G767" s="7">
        <f t="shared" si="59"/>
        <v>0.49709999999999999</v>
      </c>
      <c r="H767" s="16"/>
      <c r="I767" s="5">
        <f t="shared" si="62"/>
        <v>0.49709999999999999</v>
      </c>
      <c r="J767" s="9"/>
      <c r="K767" s="10">
        <f t="shared" si="60"/>
        <v>0.49709999999999999</v>
      </c>
      <c r="L767" s="10"/>
      <c r="M767" s="11" t="s">
        <v>1031</v>
      </c>
    </row>
    <row r="768" spans="1:13" ht="78">
      <c r="A768" s="17" t="s">
        <v>1489</v>
      </c>
      <c r="B768" s="43" t="s">
        <v>1490</v>
      </c>
      <c r="C768" s="48"/>
      <c r="D768" s="45"/>
      <c r="E768" s="10">
        <v>3.8113999999999999E-3</v>
      </c>
      <c r="F768" s="7">
        <f t="shared" si="58"/>
        <v>3.8113999999999999E-3</v>
      </c>
      <c r="G768" s="7">
        <f t="shared" si="59"/>
        <v>3.8113999999999999E-3</v>
      </c>
      <c r="H768" s="16"/>
      <c r="I768" s="5">
        <f t="shared" si="62"/>
        <v>3.8113999999999999E-3</v>
      </c>
      <c r="J768" s="9"/>
      <c r="K768" s="10">
        <f t="shared" si="60"/>
        <v>3.8113999999999999E-3</v>
      </c>
      <c r="L768" s="10"/>
      <c r="M768" s="11" t="s">
        <v>1031</v>
      </c>
    </row>
    <row r="769" spans="1:13" ht="46.8">
      <c r="A769" s="17" t="s">
        <v>1491</v>
      </c>
      <c r="B769" s="43" t="s">
        <v>1492</v>
      </c>
      <c r="C769" s="48"/>
      <c r="D769" s="45"/>
      <c r="E769" s="10">
        <v>2.4920455600000002</v>
      </c>
      <c r="F769" s="7">
        <f t="shared" si="58"/>
        <v>2.4920455600000002</v>
      </c>
      <c r="G769" s="7">
        <f t="shared" si="59"/>
        <v>2.4920455600000002</v>
      </c>
      <c r="H769" s="16"/>
      <c r="I769" s="5">
        <f t="shared" si="62"/>
        <v>2.4920455600000002</v>
      </c>
      <c r="J769" s="9"/>
      <c r="K769" s="10">
        <f t="shared" si="60"/>
        <v>2.4920455600000002</v>
      </c>
      <c r="L769" s="10"/>
      <c r="M769" s="11" t="s">
        <v>1031</v>
      </c>
    </row>
    <row r="770" spans="1:13" ht="46.8">
      <c r="A770" s="17" t="s">
        <v>1493</v>
      </c>
      <c r="B770" s="43" t="s">
        <v>1494</v>
      </c>
      <c r="C770" s="48"/>
      <c r="D770" s="45"/>
      <c r="E770" s="10">
        <v>0.14374700000000001</v>
      </c>
      <c r="F770" s="7">
        <f t="shared" si="58"/>
        <v>0.14374700000000001</v>
      </c>
      <c r="G770" s="7">
        <f t="shared" si="59"/>
        <v>0.14374700000000001</v>
      </c>
      <c r="H770" s="16"/>
      <c r="I770" s="5">
        <f t="shared" si="62"/>
        <v>0.14374700000000001</v>
      </c>
      <c r="J770" s="9"/>
      <c r="K770" s="10">
        <f t="shared" si="60"/>
        <v>0.14374700000000001</v>
      </c>
      <c r="L770" s="10"/>
      <c r="M770" s="11" t="s">
        <v>1031</v>
      </c>
    </row>
    <row r="771" spans="1:13" ht="31.2">
      <c r="A771" s="17" t="s">
        <v>1495</v>
      </c>
      <c r="B771" s="43" t="s">
        <v>1496</v>
      </c>
      <c r="C771" s="48"/>
      <c r="D771" s="45"/>
      <c r="E771" s="10">
        <v>6.9902964000000001E-3</v>
      </c>
      <c r="F771" s="7">
        <f t="shared" si="58"/>
        <v>6.9902964000000001E-3</v>
      </c>
      <c r="G771" s="7">
        <f t="shared" si="59"/>
        <v>6.9902964000000001E-3</v>
      </c>
      <c r="H771" s="16"/>
      <c r="I771" s="5">
        <f t="shared" si="62"/>
        <v>6.9902964000000001E-3</v>
      </c>
      <c r="J771" s="9"/>
      <c r="K771" s="10">
        <f t="shared" si="60"/>
        <v>6.9902964000000001E-3</v>
      </c>
      <c r="L771" s="10"/>
      <c r="M771" s="11" t="s">
        <v>1031</v>
      </c>
    </row>
    <row r="772" spans="1:13" ht="46.8">
      <c r="A772" s="17" t="s">
        <v>1497</v>
      </c>
      <c r="B772" s="43" t="s">
        <v>1498</v>
      </c>
      <c r="C772" s="48"/>
      <c r="D772" s="45"/>
      <c r="E772" s="10">
        <v>0.27144060439999995</v>
      </c>
      <c r="F772" s="7">
        <f t="shared" si="58"/>
        <v>0.27144060439999995</v>
      </c>
      <c r="G772" s="7">
        <f t="shared" si="59"/>
        <v>0.27144060439999995</v>
      </c>
      <c r="H772" s="16"/>
      <c r="I772" s="5">
        <f t="shared" si="62"/>
        <v>0.27144060439999995</v>
      </c>
      <c r="J772" s="9"/>
      <c r="K772" s="10">
        <f t="shared" si="60"/>
        <v>0.27144060439999995</v>
      </c>
      <c r="L772" s="10"/>
      <c r="M772" s="11" t="s">
        <v>1031</v>
      </c>
    </row>
    <row r="773" spans="1:13" ht="46.8">
      <c r="A773" s="17" t="s">
        <v>1499</v>
      </c>
      <c r="B773" s="43" t="s">
        <v>1500</v>
      </c>
      <c r="C773" s="48"/>
      <c r="D773" s="45"/>
      <c r="E773" s="10">
        <v>8.1049708599999992E-2</v>
      </c>
      <c r="F773" s="7">
        <f t="shared" si="58"/>
        <v>8.1049708599999992E-2</v>
      </c>
      <c r="G773" s="7">
        <f t="shared" si="59"/>
        <v>8.1049708599999992E-2</v>
      </c>
      <c r="H773" s="16"/>
      <c r="I773" s="5">
        <f t="shared" si="62"/>
        <v>8.1049708599999992E-2</v>
      </c>
      <c r="J773" s="9"/>
      <c r="K773" s="10">
        <f t="shared" si="60"/>
        <v>8.1049708599999992E-2</v>
      </c>
      <c r="L773" s="10"/>
      <c r="M773" s="11" t="s">
        <v>1031</v>
      </c>
    </row>
    <row r="774" spans="1:13">
      <c r="A774" s="17" t="s">
        <v>1501</v>
      </c>
      <c r="B774" s="43" t="s">
        <v>1502</v>
      </c>
      <c r="C774" s="12"/>
      <c r="D774" s="45"/>
      <c r="E774" s="10">
        <v>0.33118999999999998</v>
      </c>
      <c r="F774" s="7">
        <f t="shared" si="58"/>
        <v>0.33118999999999998</v>
      </c>
      <c r="G774" s="7">
        <f t="shared" si="59"/>
        <v>0.33118999999999998</v>
      </c>
      <c r="H774" s="16"/>
      <c r="I774" s="5">
        <f t="shared" si="62"/>
        <v>0.33118999999999998</v>
      </c>
      <c r="J774" s="9"/>
      <c r="K774" s="10">
        <f t="shared" si="60"/>
        <v>0.33118999999999998</v>
      </c>
      <c r="L774" s="10"/>
      <c r="M774" s="11" t="s">
        <v>1031</v>
      </c>
    </row>
    <row r="775" spans="1:13" ht="46.8">
      <c r="A775" s="17" t="s">
        <v>1503</v>
      </c>
      <c r="B775" s="43" t="s">
        <v>1504</v>
      </c>
      <c r="C775" s="48"/>
      <c r="D775" s="45"/>
      <c r="E775" s="10">
        <v>9.0800000000000006E-2</v>
      </c>
      <c r="F775" s="7">
        <f t="shared" si="58"/>
        <v>9.0800000000000006E-2</v>
      </c>
      <c r="G775" s="7">
        <f t="shared" si="59"/>
        <v>9.0800000000000006E-2</v>
      </c>
      <c r="H775" s="16"/>
      <c r="I775" s="5">
        <f t="shared" si="62"/>
        <v>9.0800000000000006E-2</v>
      </c>
      <c r="J775" s="9"/>
      <c r="K775" s="10">
        <f t="shared" si="60"/>
        <v>9.0800000000000006E-2</v>
      </c>
      <c r="L775" s="10"/>
      <c r="M775" s="11" t="s">
        <v>1031</v>
      </c>
    </row>
    <row r="776" spans="1:13" ht="62.4">
      <c r="A776" s="17" t="s">
        <v>1505</v>
      </c>
      <c r="B776" s="43" t="s">
        <v>1506</v>
      </c>
      <c r="C776" s="48"/>
      <c r="D776" s="45"/>
      <c r="E776" s="10">
        <v>2.9412939999999999E-2</v>
      </c>
      <c r="F776" s="7">
        <f t="shared" si="58"/>
        <v>2.9412939999999999E-2</v>
      </c>
      <c r="G776" s="7">
        <f t="shared" si="59"/>
        <v>2.9412939999999999E-2</v>
      </c>
      <c r="H776" s="16"/>
      <c r="I776" s="5">
        <f t="shared" si="62"/>
        <v>2.9412939999999999E-2</v>
      </c>
      <c r="J776" s="9"/>
      <c r="K776" s="10">
        <f t="shared" si="60"/>
        <v>2.9412939999999999E-2</v>
      </c>
      <c r="L776" s="10"/>
      <c r="M776" s="11" t="s">
        <v>1031</v>
      </c>
    </row>
    <row r="777" spans="1:13" ht="62.4">
      <c r="A777" s="17" t="s">
        <v>1507</v>
      </c>
      <c r="B777" s="43" t="s">
        <v>1508</v>
      </c>
      <c r="C777" s="48"/>
      <c r="D777" s="45"/>
      <c r="E777" s="10">
        <v>6.0400000000000002E-2</v>
      </c>
      <c r="F777" s="7">
        <f t="shared" si="58"/>
        <v>6.0400000000000002E-2</v>
      </c>
      <c r="G777" s="7">
        <f t="shared" si="59"/>
        <v>6.0400000000000002E-2</v>
      </c>
      <c r="H777" s="16"/>
      <c r="I777" s="5">
        <f t="shared" si="62"/>
        <v>6.0400000000000002E-2</v>
      </c>
      <c r="J777" s="9"/>
      <c r="K777" s="10">
        <f t="shared" si="60"/>
        <v>6.0400000000000002E-2</v>
      </c>
      <c r="L777" s="10"/>
      <c r="M777" s="11" t="s">
        <v>1031</v>
      </c>
    </row>
    <row r="778" spans="1:13" ht="46.8">
      <c r="A778" s="17" t="s">
        <v>1509</v>
      </c>
      <c r="B778" s="43" t="s">
        <v>1510</v>
      </c>
      <c r="C778" s="48"/>
      <c r="D778" s="45"/>
      <c r="E778" s="10">
        <v>0.16602745999999999</v>
      </c>
      <c r="F778" s="7">
        <f t="shared" si="58"/>
        <v>0.16602745999999999</v>
      </c>
      <c r="G778" s="7">
        <f t="shared" si="59"/>
        <v>0.16602745999999999</v>
      </c>
      <c r="H778" s="16"/>
      <c r="I778" s="5">
        <f t="shared" si="62"/>
        <v>0.16602745999999999</v>
      </c>
      <c r="J778" s="9"/>
      <c r="K778" s="10">
        <f t="shared" si="60"/>
        <v>0.16602745999999999</v>
      </c>
      <c r="L778" s="10"/>
      <c r="M778" s="11" t="s">
        <v>1031</v>
      </c>
    </row>
    <row r="779" spans="1:13" ht="31.2">
      <c r="A779" s="17" t="s">
        <v>1511</v>
      </c>
      <c r="B779" s="43" t="s">
        <v>1512</v>
      </c>
      <c r="C779" s="12"/>
      <c r="D779" s="45"/>
      <c r="E779" s="10">
        <v>0.18990000000000001</v>
      </c>
      <c r="F779" s="7">
        <f t="shared" ref="F779:F842" si="63">E779</f>
        <v>0.18990000000000001</v>
      </c>
      <c r="G779" s="7">
        <f t="shared" si="59"/>
        <v>0.18990000000000001</v>
      </c>
      <c r="H779" s="16"/>
      <c r="I779" s="5">
        <f t="shared" si="62"/>
        <v>0.18990000000000001</v>
      </c>
      <c r="J779" s="9"/>
      <c r="K779" s="10">
        <f t="shared" si="60"/>
        <v>0.18990000000000001</v>
      </c>
      <c r="L779" s="10"/>
      <c r="M779" s="11" t="s">
        <v>1031</v>
      </c>
    </row>
    <row r="780" spans="1:13" ht="31.2">
      <c r="A780" s="17" t="s">
        <v>1513</v>
      </c>
      <c r="B780" s="43" t="s">
        <v>1514</v>
      </c>
      <c r="C780" s="12"/>
      <c r="D780" s="45"/>
      <c r="E780" s="10">
        <v>1.7595000000000001</v>
      </c>
      <c r="F780" s="7">
        <f t="shared" si="63"/>
        <v>1.7595000000000001</v>
      </c>
      <c r="G780" s="7">
        <f t="shared" si="59"/>
        <v>1.7595000000000001</v>
      </c>
      <c r="H780" s="16"/>
      <c r="I780" s="5">
        <f t="shared" si="62"/>
        <v>1.7595000000000001</v>
      </c>
      <c r="J780" s="9"/>
      <c r="K780" s="10">
        <f t="shared" si="60"/>
        <v>1.7595000000000001</v>
      </c>
      <c r="L780" s="10"/>
      <c r="M780" s="11" t="s">
        <v>1031</v>
      </c>
    </row>
    <row r="781" spans="1:13" ht="31.2">
      <c r="A781" s="17" t="s">
        <v>1515</v>
      </c>
      <c r="B781" s="43" t="s">
        <v>1516</v>
      </c>
      <c r="C781" s="12"/>
      <c r="D781" s="45"/>
      <c r="E781" s="10">
        <v>0.23099999999999998</v>
      </c>
      <c r="F781" s="7">
        <f t="shared" si="63"/>
        <v>0.23099999999999998</v>
      </c>
      <c r="G781" s="7">
        <f t="shared" si="59"/>
        <v>0.23099999999999998</v>
      </c>
      <c r="H781" s="16"/>
      <c r="I781" s="5">
        <f t="shared" si="62"/>
        <v>0.23099999999999998</v>
      </c>
      <c r="J781" s="9"/>
      <c r="K781" s="10">
        <f t="shared" si="60"/>
        <v>0.23099999999999998</v>
      </c>
      <c r="L781" s="10"/>
      <c r="M781" s="11" t="s">
        <v>1031</v>
      </c>
    </row>
    <row r="782" spans="1:13" ht="31.2">
      <c r="A782" s="17" t="s">
        <v>1517</v>
      </c>
      <c r="B782" s="43" t="s">
        <v>1518</v>
      </c>
      <c r="C782" s="12"/>
      <c r="D782" s="45"/>
      <c r="E782" s="10">
        <v>0.2616</v>
      </c>
      <c r="F782" s="7">
        <f t="shared" si="63"/>
        <v>0.2616</v>
      </c>
      <c r="G782" s="7">
        <f t="shared" si="59"/>
        <v>0.2616</v>
      </c>
      <c r="H782" s="16"/>
      <c r="I782" s="5">
        <f t="shared" si="62"/>
        <v>0.2616</v>
      </c>
      <c r="J782" s="9"/>
      <c r="K782" s="10">
        <f t="shared" si="60"/>
        <v>0.2616</v>
      </c>
      <c r="L782" s="10"/>
      <c r="M782" s="11" t="s">
        <v>1031</v>
      </c>
    </row>
    <row r="783" spans="1:13">
      <c r="A783" s="17" t="s">
        <v>1519</v>
      </c>
      <c r="B783" s="43" t="s">
        <v>1520</v>
      </c>
      <c r="C783" s="12"/>
      <c r="D783" s="45"/>
      <c r="E783" s="10">
        <v>0.32229059999999998</v>
      </c>
      <c r="F783" s="7">
        <f t="shared" si="63"/>
        <v>0.32229059999999998</v>
      </c>
      <c r="G783" s="7">
        <f t="shared" si="59"/>
        <v>0.32229059999999998</v>
      </c>
      <c r="H783" s="16"/>
      <c r="I783" s="5">
        <f t="shared" si="62"/>
        <v>0.32229059999999998</v>
      </c>
      <c r="J783" s="9"/>
      <c r="K783" s="10">
        <f t="shared" si="60"/>
        <v>0.32229059999999998</v>
      </c>
      <c r="L783" s="10"/>
      <c r="M783" s="11" t="s">
        <v>1031</v>
      </c>
    </row>
    <row r="784" spans="1:13" ht="21" customHeight="1">
      <c r="A784" s="17" t="s">
        <v>1521</v>
      </c>
      <c r="B784" s="43" t="s">
        <v>1522</v>
      </c>
      <c r="C784" s="12"/>
      <c r="D784" s="45"/>
      <c r="E784" s="10">
        <v>3.8800000000000001E-2</v>
      </c>
      <c r="F784" s="7">
        <f t="shared" si="63"/>
        <v>3.8800000000000001E-2</v>
      </c>
      <c r="G784" s="7">
        <f t="shared" si="59"/>
        <v>3.8800000000000001E-2</v>
      </c>
      <c r="H784" s="16"/>
      <c r="I784" s="5">
        <f t="shared" si="62"/>
        <v>3.8800000000000001E-2</v>
      </c>
      <c r="J784" s="9"/>
      <c r="K784" s="10">
        <f t="shared" si="60"/>
        <v>3.8800000000000001E-2</v>
      </c>
      <c r="L784" s="10"/>
      <c r="M784" s="11" t="s">
        <v>1031</v>
      </c>
    </row>
    <row r="785" spans="1:13">
      <c r="A785" s="17" t="s">
        <v>1523</v>
      </c>
      <c r="B785" s="43" t="s">
        <v>1524</v>
      </c>
      <c r="C785" s="12"/>
      <c r="D785" s="45"/>
      <c r="E785" s="10">
        <v>0.13599999999999998</v>
      </c>
      <c r="F785" s="7">
        <f t="shared" si="63"/>
        <v>0.13599999999999998</v>
      </c>
      <c r="G785" s="7">
        <f t="shared" si="59"/>
        <v>0.13599999999999998</v>
      </c>
      <c r="H785" s="16"/>
      <c r="I785" s="5">
        <f t="shared" si="62"/>
        <v>0.13599999999999998</v>
      </c>
      <c r="J785" s="9"/>
      <c r="K785" s="10">
        <f t="shared" si="60"/>
        <v>0.13599999999999998</v>
      </c>
      <c r="L785" s="10"/>
      <c r="M785" s="11" t="s">
        <v>1031</v>
      </c>
    </row>
    <row r="786" spans="1:13" ht="31.2">
      <c r="A786" s="17" t="s">
        <v>1525</v>
      </c>
      <c r="B786" s="53" t="s">
        <v>1526</v>
      </c>
      <c r="C786" s="12"/>
      <c r="D786" s="45"/>
      <c r="E786" s="10">
        <v>3.5299999999999998E-2</v>
      </c>
      <c r="F786" s="7">
        <f t="shared" si="63"/>
        <v>3.5299999999999998E-2</v>
      </c>
      <c r="G786" s="7">
        <f t="shared" si="59"/>
        <v>3.5299999999999998E-2</v>
      </c>
      <c r="H786" s="16"/>
      <c r="I786" s="5">
        <f t="shared" si="62"/>
        <v>3.5299999999999998E-2</v>
      </c>
      <c r="J786" s="9"/>
      <c r="K786" s="10">
        <f t="shared" si="60"/>
        <v>3.5299999999999998E-2</v>
      </c>
      <c r="L786" s="10"/>
      <c r="M786" s="11" t="s">
        <v>1031</v>
      </c>
    </row>
    <row r="787" spans="1:13" ht="31.2">
      <c r="A787" s="17" t="s">
        <v>1527</v>
      </c>
      <c r="B787" s="43" t="s">
        <v>1528</v>
      </c>
      <c r="C787" s="12"/>
      <c r="D787" s="45"/>
      <c r="E787" s="10">
        <v>0.15340000000000001</v>
      </c>
      <c r="F787" s="7">
        <f t="shared" si="63"/>
        <v>0.15340000000000001</v>
      </c>
      <c r="G787" s="7">
        <f t="shared" si="59"/>
        <v>0.15340000000000001</v>
      </c>
      <c r="H787" s="16"/>
      <c r="I787" s="5">
        <f t="shared" si="62"/>
        <v>0.15340000000000001</v>
      </c>
      <c r="J787" s="9"/>
      <c r="K787" s="10">
        <f t="shared" si="60"/>
        <v>0.15340000000000001</v>
      </c>
      <c r="L787" s="10"/>
      <c r="M787" s="11" t="s">
        <v>1031</v>
      </c>
    </row>
    <row r="788" spans="1:13" ht="31.2">
      <c r="A788" s="17" t="s">
        <v>1529</v>
      </c>
      <c r="B788" s="51" t="s">
        <v>1530</v>
      </c>
      <c r="C788" s="12"/>
      <c r="D788" s="45"/>
      <c r="E788" s="10">
        <v>4.8936E-2</v>
      </c>
      <c r="F788" s="7">
        <f t="shared" si="63"/>
        <v>4.8936E-2</v>
      </c>
      <c r="G788" s="7">
        <f t="shared" ref="G788:G851" si="64">E788</f>
        <v>4.8936E-2</v>
      </c>
      <c r="H788" s="16"/>
      <c r="I788" s="5">
        <f t="shared" si="62"/>
        <v>4.8936E-2</v>
      </c>
      <c r="J788" s="9"/>
      <c r="K788" s="10">
        <f t="shared" ref="K788:K851" si="65">E788-D788</f>
        <v>4.8936E-2</v>
      </c>
      <c r="L788" s="10"/>
      <c r="M788" s="11" t="s">
        <v>1031</v>
      </c>
    </row>
    <row r="789" spans="1:13" ht="31.2">
      <c r="A789" s="17" t="s">
        <v>1531</v>
      </c>
      <c r="B789" s="51" t="s">
        <v>1532</v>
      </c>
      <c r="C789" s="12"/>
      <c r="D789" s="45"/>
      <c r="E789" s="10">
        <v>6.4683160000000003E-2</v>
      </c>
      <c r="F789" s="7">
        <f t="shared" si="63"/>
        <v>6.4683160000000003E-2</v>
      </c>
      <c r="G789" s="7">
        <f t="shared" si="64"/>
        <v>6.4683160000000003E-2</v>
      </c>
      <c r="H789" s="16"/>
      <c r="I789" s="5">
        <f t="shared" si="62"/>
        <v>6.4683160000000003E-2</v>
      </c>
      <c r="J789" s="9"/>
      <c r="K789" s="10">
        <f t="shared" si="65"/>
        <v>6.4683160000000003E-2</v>
      </c>
      <c r="L789" s="10"/>
      <c r="M789" s="11" t="s">
        <v>1031</v>
      </c>
    </row>
    <row r="790" spans="1:13" ht="31.2">
      <c r="A790" s="17" t="s">
        <v>1533</v>
      </c>
      <c r="B790" s="51" t="s">
        <v>1534</v>
      </c>
      <c r="C790" s="12"/>
      <c r="D790" s="45"/>
      <c r="E790" s="10">
        <v>0.92062065999999998</v>
      </c>
      <c r="F790" s="7">
        <f t="shared" si="63"/>
        <v>0.92062065999999998</v>
      </c>
      <c r="G790" s="7">
        <f t="shared" si="64"/>
        <v>0.92062065999999998</v>
      </c>
      <c r="H790" s="16"/>
      <c r="I790" s="5">
        <f t="shared" si="62"/>
        <v>0.92062065999999998</v>
      </c>
      <c r="J790" s="9"/>
      <c r="K790" s="10">
        <f t="shared" si="65"/>
        <v>0.92062065999999998</v>
      </c>
      <c r="L790" s="10"/>
      <c r="M790" s="11" t="s">
        <v>1031</v>
      </c>
    </row>
    <row r="791" spans="1:13" ht="31.2">
      <c r="A791" s="17" t="s">
        <v>1535</v>
      </c>
      <c r="B791" s="51" t="s">
        <v>1536</v>
      </c>
      <c r="C791" s="12"/>
      <c r="D791" s="45"/>
      <c r="E791" s="10">
        <v>2.3293200000000002E-3</v>
      </c>
      <c r="F791" s="7">
        <f t="shared" si="63"/>
        <v>2.3293200000000002E-3</v>
      </c>
      <c r="G791" s="7">
        <f t="shared" si="64"/>
        <v>2.3293200000000002E-3</v>
      </c>
      <c r="H791" s="16"/>
      <c r="I791" s="5">
        <f t="shared" si="62"/>
        <v>2.3293200000000002E-3</v>
      </c>
      <c r="J791" s="9"/>
      <c r="K791" s="10">
        <f t="shared" si="65"/>
        <v>2.3293200000000002E-3</v>
      </c>
      <c r="L791" s="10"/>
      <c r="M791" s="11" t="s">
        <v>1031</v>
      </c>
    </row>
    <row r="792" spans="1:13" ht="31.2">
      <c r="A792" s="17" t="s">
        <v>1537</v>
      </c>
      <c r="B792" s="51" t="s">
        <v>1538</v>
      </c>
      <c r="C792" s="12"/>
      <c r="D792" s="45"/>
      <c r="E792" s="10">
        <v>2.3293200000000002E-3</v>
      </c>
      <c r="F792" s="7">
        <f t="shared" si="63"/>
        <v>2.3293200000000002E-3</v>
      </c>
      <c r="G792" s="7">
        <f t="shared" si="64"/>
        <v>2.3293200000000002E-3</v>
      </c>
      <c r="H792" s="16"/>
      <c r="I792" s="5">
        <f t="shared" si="62"/>
        <v>2.3293200000000002E-3</v>
      </c>
      <c r="J792" s="9"/>
      <c r="K792" s="10">
        <f t="shared" si="65"/>
        <v>2.3293200000000002E-3</v>
      </c>
      <c r="L792" s="10"/>
      <c r="M792" s="11" t="s">
        <v>1031</v>
      </c>
    </row>
    <row r="793" spans="1:13" ht="46.8">
      <c r="A793" s="17" t="s">
        <v>1539</v>
      </c>
      <c r="B793" s="51" t="s">
        <v>1540</v>
      </c>
      <c r="C793" s="12"/>
      <c r="D793" s="45"/>
      <c r="E793" s="10">
        <v>1.4136399999999999E-3</v>
      </c>
      <c r="F793" s="7">
        <f t="shared" si="63"/>
        <v>1.4136399999999999E-3</v>
      </c>
      <c r="G793" s="7">
        <f t="shared" si="64"/>
        <v>1.4136399999999999E-3</v>
      </c>
      <c r="H793" s="16"/>
      <c r="I793" s="5">
        <f t="shared" si="62"/>
        <v>1.4136399999999999E-3</v>
      </c>
      <c r="J793" s="9"/>
      <c r="K793" s="10">
        <f t="shared" si="65"/>
        <v>1.4136399999999999E-3</v>
      </c>
      <c r="L793" s="10"/>
      <c r="M793" s="11" t="s">
        <v>1031</v>
      </c>
    </row>
    <row r="794" spans="1:13" ht="31.2">
      <c r="A794" s="17" t="s">
        <v>1541</v>
      </c>
      <c r="B794" s="43" t="s">
        <v>1542</v>
      </c>
      <c r="C794" s="12"/>
      <c r="D794" s="45"/>
      <c r="E794" s="10">
        <v>0.12770000000000001</v>
      </c>
      <c r="F794" s="7">
        <f t="shared" si="63"/>
        <v>0.12770000000000001</v>
      </c>
      <c r="G794" s="7">
        <f t="shared" si="64"/>
        <v>0.12770000000000001</v>
      </c>
      <c r="H794" s="16"/>
      <c r="I794" s="5">
        <f t="shared" si="62"/>
        <v>0.12770000000000001</v>
      </c>
      <c r="J794" s="9"/>
      <c r="K794" s="10">
        <f t="shared" si="65"/>
        <v>0.12770000000000001</v>
      </c>
      <c r="L794" s="10"/>
      <c r="M794" s="11" t="s">
        <v>1031</v>
      </c>
    </row>
    <row r="795" spans="1:13" ht="31.2">
      <c r="A795" s="17" t="s">
        <v>1543</v>
      </c>
      <c r="B795" s="43" t="s">
        <v>1544</v>
      </c>
      <c r="C795" s="12"/>
      <c r="D795" s="45"/>
      <c r="E795" s="10">
        <v>0.1201</v>
      </c>
      <c r="F795" s="7">
        <f t="shared" si="63"/>
        <v>0.1201</v>
      </c>
      <c r="G795" s="7">
        <f t="shared" si="64"/>
        <v>0.1201</v>
      </c>
      <c r="H795" s="16"/>
      <c r="I795" s="5">
        <f t="shared" si="62"/>
        <v>0.1201</v>
      </c>
      <c r="J795" s="9"/>
      <c r="K795" s="10">
        <f t="shared" si="65"/>
        <v>0.1201</v>
      </c>
      <c r="L795" s="10"/>
      <c r="M795" s="11" t="s">
        <v>1031</v>
      </c>
    </row>
    <row r="796" spans="1:13" s="2" customFormat="1">
      <c r="A796" s="17" t="s">
        <v>1545</v>
      </c>
      <c r="B796" s="44" t="s">
        <v>181</v>
      </c>
      <c r="C796" s="3"/>
      <c r="D796" s="46"/>
      <c r="E796" s="10"/>
      <c r="F796" s="7">
        <f t="shared" si="63"/>
        <v>0</v>
      </c>
      <c r="G796" s="7">
        <f t="shared" si="64"/>
        <v>0</v>
      </c>
      <c r="H796" s="8"/>
      <c r="I796" s="5">
        <f t="shared" si="62"/>
        <v>0</v>
      </c>
      <c r="J796" s="9"/>
      <c r="K796" s="10">
        <f t="shared" si="65"/>
        <v>0</v>
      </c>
      <c r="L796" s="10"/>
      <c r="M796" s="18"/>
    </row>
    <row r="797" spans="1:13" ht="31.2">
      <c r="A797" s="17" t="s">
        <v>1546</v>
      </c>
      <c r="B797" s="43" t="s">
        <v>1547</v>
      </c>
      <c r="C797" s="12"/>
      <c r="D797" s="45">
        <v>0.31241609022556405</v>
      </c>
      <c r="E797" s="10">
        <v>0.1966</v>
      </c>
      <c r="F797" s="7">
        <f t="shared" si="63"/>
        <v>0.1966</v>
      </c>
      <c r="G797" s="7">
        <f t="shared" si="64"/>
        <v>0.1966</v>
      </c>
      <c r="H797" s="16"/>
      <c r="I797" s="5">
        <f t="shared" si="62"/>
        <v>-0.11581609022556405</v>
      </c>
      <c r="J797" s="9">
        <f t="shared" ref="J797:J803" si="66">E797/D797-100%</f>
        <v>-0.37071102881399276</v>
      </c>
      <c r="K797" s="10">
        <f t="shared" si="65"/>
        <v>-0.11581609022556405</v>
      </c>
      <c r="L797" s="10"/>
      <c r="M797" s="11"/>
    </row>
    <row r="798" spans="1:13" ht="31.2">
      <c r="A798" s="17" t="s">
        <v>1548</v>
      </c>
      <c r="B798" s="43" t="s">
        <v>1549</v>
      </c>
      <c r="C798" s="12"/>
      <c r="D798" s="45">
        <v>0.38439609022556404</v>
      </c>
      <c r="E798" s="10">
        <v>0</v>
      </c>
      <c r="F798" s="7">
        <f t="shared" si="63"/>
        <v>0</v>
      </c>
      <c r="G798" s="7">
        <f t="shared" si="64"/>
        <v>0</v>
      </c>
      <c r="H798" s="16"/>
      <c r="I798" s="5">
        <f t="shared" si="62"/>
        <v>-0.38439609022556404</v>
      </c>
      <c r="J798" s="9">
        <f t="shared" si="66"/>
        <v>-1</v>
      </c>
      <c r="K798" s="10">
        <f t="shared" si="65"/>
        <v>-0.38439609022556404</v>
      </c>
      <c r="L798" s="10"/>
      <c r="M798" s="11" t="s">
        <v>1036</v>
      </c>
    </row>
    <row r="799" spans="1:13" ht="31.2">
      <c r="A799" s="17" t="s">
        <v>1550</v>
      </c>
      <c r="B799" s="43" t="s">
        <v>1551</v>
      </c>
      <c r="C799" s="12"/>
      <c r="D799" s="45">
        <v>0.31241609022556405</v>
      </c>
      <c r="E799" s="10">
        <v>0</v>
      </c>
      <c r="F799" s="7">
        <f t="shared" si="63"/>
        <v>0</v>
      </c>
      <c r="G799" s="7">
        <f t="shared" si="64"/>
        <v>0</v>
      </c>
      <c r="H799" s="16"/>
      <c r="I799" s="5">
        <f t="shared" si="62"/>
        <v>-0.31241609022556405</v>
      </c>
      <c r="J799" s="9">
        <f t="shared" si="66"/>
        <v>-1</v>
      </c>
      <c r="K799" s="10">
        <f t="shared" si="65"/>
        <v>-0.31241609022556405</v>
      </c>
      <c r="L799" s="10"/>
      <c r="M799" s="11" t="s">
        <v>1031</v>
      </c>
    </row>
    <row r="800" spans="1:13" ht="46.8">
      <c r="A800" s="17" t="s">
        <v>1552</v>
      </c>
      <c r="B800" s="43" t="s">
        <v>1553</v>
      </c>
      <c r="C800" s="12"/>
      <c r="D800" s="45">
        <v>0.62747609022556405</v>
      </c>
      <c r="E800" s="10">
        <v>0</v>
      </c>
      <c r="F800" s="7">
        <f t="shared" si="63"/>
        <v>0</v>
      </c>
      <c r="G800" s="7">
        <f t="shared" si="64"/>
        <v>0</v>
      </c>
      <c r="H800" s="16"/>
      <c r="I800" s="5">
        <f t="shared" si="62"/>
        <v>-0.62747609022556405</v>
      </c>
      <c r="J800" s="9">
        <f t="shared" si="66"/>
        <v>-1</v>
      </c>
      <c r="K800" s="10">
        <f t="shared" si="65"/>
        <v>-0.62747609022556405</v>
      </c>
      <c r="L800" s="10"/>
      <c r="M800" s="11" t="s">
        <v>1036</v>
      </c>
    </row>
    <row r="801" spans="1:13" ht="31.2">
      <c r="A801" s="17" t="s">
        <v>1554</v>
      </c>
      <c r="B801" s="43" t="s">
        <v>1555</v>
      </c>
      <c r="C801" s="12"/>
      <c r="D801" s="45">
        <v>6.6442960902255637</v>
      </c>
      <c r="E801" s="10">
        <v>0</v>
      </c>
      <c r="F801" s="7">
        <f t="shared" si="63"/>
        <v>0</v>
      </c>
      <c r="G801" s="7">
        <f t="shared" si="64"/>
        <v>0</v>
      </c>
      <c r="H801" s="16"/>
      <c r="I801" s="5">
        <f t="shared" si="62"/>
        <v>-6.6442960902255637</v>
      </c>
      <c r="J801" s="9">
        <f t="shared" si="66"/>
        <v>-1</v>
      </c>
      <c r="K801" s="10">
        <f t="shared" si="65"/>
        <v>-6.6442960902255637</v>
      </c>
      <c r="L801" s="10"/>
      <c r="M801" s="11" t="s">
        <v>1036</v>
      </c>
    </row>
    <row r="802" spans="1:13" ht="31.2">
      <c r="A802" s="17" t="s">
        <v>1556</v>
      </c>
      <c r="B802" s="43" t="s">
        <v>1557</v>
      </c>
      <c r="C802" s="12"/>
      <c r="D802" s="45">
        <v>0.62157609022556404</v>
      </c>
      <c r="E802" s="10">
        <v>0</v>
      </c>
      <c r="F802" s="7">
        <f t="shared" si="63"/>
        <v>0</v>
      </c>
      <c r="G802" s="7">
        <f t="shared" si="64"/>
        <v>0</v>
      </c>
      <c r="H802" s="16"/>
      <c r="I802" s="5">
        <f t="shared" si="62"/>
        <v>-0.62157609022556404</v>
      </c>
      <c r="J802" s="9">
        <f t="shared" si="66"/>
        <v>-1</v>
      </c>
      <c r="K802" s="10">
        <f t="shared" si="65"/>
        <v>-0.62157609022556404</v>
      </c>
      <c r="L802" s="10"/>
      <c r="M802" s="11" t="s">
        <v>1036</v>
      </c>
    </row>
    <row r="803" spans="1:13" ht="33.75" customHeight="1">
      <c r="A803" s="17" t="s">
        <v>1558</v>
      </c>
      <c r="B803" s="43" t="s">
        <v>1559</v>
      </c>
      <c r="C803" s="12"/>
      <c r="D803" s="45">
        <v>0.31241609022556405</v>
      </c>
      <c r="E803" s="10">
        <v>0.426705</v>
      </c>
      <c r="F803" s="7">
        <f t="shared" si="63"/>
        <v>0.426705</v>
      </c>
      <c r="G803" s="7">
        <f t="shared" si="64"/>
        <v>0.426705</v>
      </c>
      <c r="H803" s="16"/>
      <c r="I803" s="5">
        <f t="shared" si="62"/>
        <v>0.11428890977443595</v>
      </c>
      <c r="J803" s="9">
        <f t="shared" si="66"/>
        <v>0.36582273880938554</v>
      </c>
      <c r="K803" s="10">
        <f t="shared" si="65"/>
        <v>0.11428890977443595</v>
      </c>
      <c r="L803" s="10"/>
      <c r="M803" s="11"/>
    </row>
    <row r="804" spans="1:13" ht="33.75" customHeight="1">
      <c r="A804" s="17" t="s">
        <v>1560</v>
      </c>
      <c r="B804" s="43" t="s">
        <v>1561</v>
      </c>
      <c r="C804" s="48"/>
      <c r="D804" s="45"/>
      <c r="E804" s="10">
        <v>4.4567599999999999E-2</v>
      </c>
      <c r="F804" s="7">
        <f t="shared" si="63"/>
        <v>4.4567599999999999E-2</v>
      </c>
      <c r="G804" s="7">
        <f t="shared" si="64"/>
        <v>4.4567599999999999E-2</v>
      </c>
      <c r="H804" s="16"/>
      <c r="I804" s="5">
        <f t="shared" si="62"/>
        <v>4.4567599999999999E-2</v>
      </c>
      <c r="J804" s="9"/>
      <c r="K804" s="10">
        <f t="shared" si="65"/>
        <v>4.4567599999999999E-2</v>
      </c>
      <c r="L804" s="10"/>
      <c r="M804" s="11" t="s">
        <v>1031</v>
      </c>
    </row>
    <row r="805" spans="1:13" ht="33.75" customHeight="1">
      <c r="A805" s="17" t="s">
        <v>1562</v>
      </c>
      <c r="B805" s="43" t="s">
        <v>1563</v>
      </c>
      <c r="C805" s="48"/>
      <c r="D805" s="45"/>
      <c r="E805" s="10">
        <v>5.2300000000000003E-3</v>
      </c>
      <c r="F805" s="7">
        <f t="shared" si="63"/>
        <v>5.2300000000000003E-3</v>
      </c>
      <c r="G805" s="7">
        <f t="shared" si="64"/>
        <v>5.2300000000000003E-3</v>
      </c>
      <c r="H805" s="16"/>
      <c r="I805" s="5">
        <f t="shared" si="62"/>
        <v>5.2300000000000003E-3</v>
      </c>
      <c r="J805" s="9"/>
      <c r="K805" s="10">
        <f t="shared" si="65"/>
        <v>5.2300000000000003E-3</v>
      </c>
      <c r="L805" s="10"/>
      <c r="M805" s="11" t="s">
        <v>1031</v>
      </c>
    </row>
    <row r="806" spans="1:13" ht="33.75" customHeight="1">
      <c r="A806" s="17" t="s">
        <v>1564</v>
      </c>
      <c r="B806" s="43" t="s">
        <v>1565</v>
      </c>
      <c r="C806" s="48"/>
      <c r="D806" s="45"/>
      <c r="E806" s="10">
        <v>1.457E-2</v>
      </c>
      <c r="F806" s="7">
        <f t="shared" si="63"/>
        <v>1.457E-2</v>
      </c>
      <c r="G806" s="7">
        <f t="shared" si="64"/>
        <v>1.457E-2</v>
      </c>
      <c r="H806" s="16"/>
      <c r="I806" s="5">
        <f t="shared" si="62"/>
        <v>1.457E-2</v>
      </c>
      <c r="J806" s="9"/>
      <c r="K806" s="10">
        <f t="shared" si="65"/>
        <v>1.457E-2</v>
      </c>
      <c r="L806" s="10"/>
      <c r="M806" s="11" t="s">
        <v>1031</v>
      </c>
    </row>
    <row r="807" spans="1:13" ht="31.2">
      <c r="A807" s="17" t="s">
        <v>1566</v>
      </c>
      <c r="B807" s="53" t="s">
        <v>1567</v>
      </c>
      <c r="C807" s="48"/>
      <c r="D807" s="45"/>
      <c r="E807" s="10">
        <v>0.10122747999999999</v>
      </c>
      <c r="F807" s="7">
        <f t="shared" si="63"/>
        <v>0.10122747999999999</v>
      </c>
      <c r="G807" s="7">
        <f t="shared" si="64"/>
        <v>0.10122747999999999</v>
      </c>
      <c r="H807" s="16"/>
      <c r="I807" s="5">
        <f t="shared" si="62"/>
        <v>0.10122747999999999</v>
      </c>
      <c r="J807" s="9"/>
      <c r="K807" s="10">
        <f t="shared" si="65"/>
        <v>0.10122747999999999</v>
      </c>
      <c r="L807" s="10"/>
      <c r="M807" s="11" t="s">
        <v>1031</v>
      </c>
    </row>
    <row r="808" spans="1:13" ht="33.75" customHeight="1">
      <c r="A808" s="17" t="s">
        <v>1568</v>
      </c>
      <c r="B808" s="43" t="s">
        <v>1569</v>
      </c>
      <c r="C808" s="48"/>
      <c r="D808" s="45"/>
      <c r="E808" s="10">
        <v>0.23252923999999997</v>
      </c>
      <c r="F808" s="7">
        <f t="shared" si="63"/>
        <v>0.23252923999999997</v>
      </c>
      <c r="G808" s="7">
        <f t="shared" si="64"/>
        <v>0.23252923999999997</v>
      </c>
      <c r="H808" s="16"/>
      <c r="I808" s="5">
        <f t="shared" si="62"/>
        <v>0.23252923999999997</v>
      </c>
      <c r="J808" s="9"/>
      <c r="K808" s="10">
        <f t="shared" si="65"/>
        <v>0.23252923999999997</v>
      </c>
      <c r="L808" s="10"/>
      <c r="M808" s="11" t="s">
        <v>1031</v>
      </c>
    </row>
    <row r="809" spans="1:13" s="2" customFormat="1">
      <c r="A809" s="17" t="s">
        <v>1570</v>
      </c>
      <c r="B809" s="38" t="s">
        <v>218</v>
      </c>
      <c r="C809" s="3"/>
      <c r="D809" s="46"/>
      <c r="E809" s="10"/>
      <c r="F809" s="7">
        <f t="shared" si="63"/>
        <v>0</v>
      </c>
      <c r="G809" s="7">
        <f t="shared" si="64"/>
        <v>0</v>
      </c>
      <c r="H809" s="8"/>
      <c r="I809" s="5">
        <f t="shared" si="62"/>
        <v>0</v>
      </c>
      <c r="J809" s="9"/>
      <c r="K809" s="10">
        <f t="shared" si="65"/>
        <v>0</v>
      </c>
      <c r="L809" s="10"/>
      <c r="M809" s="18"/>
    </row>
    <row r="810" spans="1:13">
      <c r="A810" s="17" t="s">
        <v>1571</v>
      </c>
      <c r="B810" s="43" t="s">
        <v>1572</v>
      </c>
      <c r="C810" s="48"/>
      <c r="D810" s="45"/>
      <c r="E810" s="10">
        <v>1.3174999999999999</v>
      </c>
      <c r="F810" s="7">
        <f t="shared" si="63"/>
        <v>1.3174999999999999</v>
      </c>
      <c r="G810" s="7">
        <f t="shared" si="64"/>
        <v>1.3174999999999999</v>
      </c>
      <c r="H810" s="16"/>
      <c r="I810" s="5">
        <f t="shared" si="62"/>
        <v>1.3174999999999999</v>
      </c>
      <c r="J810" s="9"/>
      <c r="K810" s="10">
        <f t="shared" si="65"/>
        <v>1.3174999999999999</v>
      </c>
      <c r="L810" s="10"/>
      <c r="M810" s="11" t="s">
        <v>1031</v>
      </c>
    </row>
    <row r="811" spans="1:13">
      <c r="A811" s="17" t="s">
        <v>1573</v>
      </c>
      <c r="B811" s="43" t="s">
        <v>1574</v>
      </c>
      <c r="C811" s="48"/>
      <c r="D811" s="45"/>
      <c r="E811" s="10">
        <v>0.70358900000000002</v>
      </c>
      <c r="F811" s="7">
        <f t="shared" si="63"/>
        <v>0.70358900000000002</v>
      </c>
      <c r="G811" s="7">
        <f t="shared" si="64"/>
        <v>0.70358900000000002</v>
      </c>
      <c r="H811" s="16"/>
      <c r="I811" s="5">
        <f t="shared" si="62"/>
        <v>0.70358900000000002</v>
      </c>
      <c r="J811" s="9"/>
      <c r="K811" s="10">
        <f t="shared" si="65"/>
        <v>0.70358900000000002</v>
      </c>
      <c r="L811" s="10"/>
      <c r="M811" s="11" t="s">
        <v>1031</v>
      </c>
    </row>
    <row r="812" spans="1:13" ht="31.2">
      <c r="A812" s="17" t="s">
        <v>1575</v>
      </c>
      <c r="B812" s="43" t="s">
        <v>1576</v>
      </c>
      <c r="C812" s="48"/>
      <c r="D812" s="45"/>
      <c r="E812" s="10">
        <v>0.42868899999999999</v>
      </c>
      <c r="F812" s="7">
        <f t="shared" si="63"/>
        <v>0.42868899999999999</v>
      </c>
      <c r="G812" s="7">
        <f t="shared" si="64"/>
        <v>0.42868899999999999</v>
      </c>
      <c r="H812" s="16"/>
      <c r="I812" s="5">
        <f t="shared" si="62"/>
        <v>0.42868899999999999</v>
      </c>
      <c r="J812" s="9"/>
      <c r="K812" s="10">
        <f t="shared" si="65"/>
        <v>0.42868899999999999</v>
      </c>
      <c r="L812" s="10"/>
      <c r="M812" s="11" t="s">
        <v>1031</v>
      </c>
    </row>
    <row r="813" spans="1:13" ht="31.2">
      <c r="A813" s="17" t="s">
        <v>1577</v>
      </c>
      <c r="B813" s="43" t="s">
        <v>1578</v>
      </c>
      <c r="C813" s="48"/>
      <c r="D813" s="45"/>
      <c r="E813" s="10">
        <v>0.34478900000000001</v>
      </c>
      <c r="F813" s="7">
        <f t="shared" si="63"/>
        <v>0.34478900000000001</v>
      </c>
      <c r="G813" s="7">
        <f t="shared" si="64"/>
        <v>0.34478900000000001</v>
      </c>
      <c r="H813" s="16"/>
      <c r="I813" s="5">
        <f t="shared" ref="I813:I876" si="67">E813-D813</f>
        <v>0.34478900000000001</v>
      </c>
      <c r="J813" s="9"/>
      <c r="K813" s="10">
        <f t="shared" si="65"/>
        <v>0.34478900000000001</v>
      </c>
      <c r="L813" s="10"/>
      <c r="M813" s="11" t="s">
        <v>1031</v>
      </c>
    </row>
    <row r="814" spans="1:13" ht="31.2">
      <c r="A814" s="17" t="s">
        <v>1579</v>
      </c>
      <c r="B814" s="43" t="s">
        <v>1580</v>
      </c>
      <c r="C814" s="48"/>
      <c r="D814" s="45"/>
      <c r="E814" s="10">
        <v>1.8289999999999999E-3</v>
      </c>
      <c r="F814" s="7">
        <f t="shared" si="63"/>
        <v>1.8289999999999999E-3</v>
      </c>
      <c r="G814" s="7">
        <f t="shared" si="64"/>
        <v>1.8289999999999999E-3</v>
      </c>
      <c r="H814" s="16"/>
      <c r="I814" s="5">
        <f t="shared" si="67"/>
        <v>1.8289999999999999E-3</v>
      </c>
      <c r="J814" s="9"/>
      <c r="K814" s="10">
        <f t="shared" si="65"/>
        <v>1.8289999999999999E-3</v>
      </c>
      <c r="L814" s="10"/>
      <c r="M814" s="11" t="s">
        <v>1031</v>
      </c>
    </row>
    <row r="815" spans="1:13">
      <c r="A815" s="17" t="s">
        <v>1581</v>
      </c>
      <c r="B815" s="43" t="s">
        <v>1582</v>
      </c>
      <c r="C815" s="48"/>
      <c r="D815" s="45"/>
      <c r="E815" s="10">
        <v>0.13700000000000001</v>
      </c>
      <c r="F815" s="7">
        <f t="shared" si="63"/>
        <v>0.13700000000000001</v>
      </c>
      <c r="G815" s="7">
        <f t="shared" si="64"/>
        <v>0.13700000000000001</v>
      </c>
      <c r="H815" s="16"/>
      <c r="I815" s="5">
        <f t="shared" si="67"/>
        <v>0.13700000000000001</v>
      </c>
      <c r="J815" s="9"/>
      <c r="K815" s="10">
        <f t="shared" si="65"/>
        <v>0.13700000000000001</v>
      </c>
      <c r="L815" s="10"/>
      <c r="M815" s="11" t="s">
        <v>1031</v>
      </c>
    </row>
    <row r="816" spans="1:13">
      <c r="A816" s="17" t="s">
        <v>1583</v>
      </c>
      <c r="B816" s="43" t="s">
        <v>1584</v>
      </c>
      <c r="C816" s="48"/>
      <c r="D816" s="45"/>
      <c r="E816" s="10">
        <v>0.18820000000000001</v>
      </c>
      <c r="F816" s="7">
        <f t="shared" si="63"/>
        <v>0.18820000000000001</v>
      </c>
      <c r="G816" s="7">
        <f t="shared" si="64"/>
        <v>0.18820000000000001</v>
      </c>
      <c r="H816" s="16"/>
      <c r="I816" s="5">
        <f t="shared" si="67"/>
        <v>0.18820000000000001</v>
      </c>
      <c r="J816" s="9"/>
      <c r="K816" s="10">
        <f t="shared" si="65"/>
        <v>0.18820000000000001</v>
      </c>
      <c r="L816" s="10"/>
      <c r="M816" s="11" t="s">
        <v>1031</v>
      </c>
    </row>
    <row r="817" spans="1:13">
      <c r="A817" s="17" t="s">
        <v>1585</v>
      </c>
      <c r="B817" s="43" t="s">
        <v>1586</v>
      </c>
      <c r="C817" s="48"/>
      <c r="D817" s="45"/>
      <c r="E817" s="10">
        <v>0.28200000000000003</v>
      </c>
      <c r="F817" s="7">
        <f t="shared" si="63"/>
        <v>0.28200000000000003</v>
      </c>
      <c r="G817" s="7">
        <f t="shared" si="64"/>
        <v>0.28200000000000003</v>
      </c>
      <c r="H817" s="16"/>
      <c r="I817" s="5">
        <f t="shared" si="67"/>
        <v>0.28200000000000003</v>
      </c>
      <c r="J817" s="9"/>
      <c r="K817" s="10">
        <f t="shared" si="65"/>
        <v>0.28200000000000003</v>
      </c>
      <c r="L817" s="10"/>
      <c r="M817" s="11" t="s">
        <v>1031</v>
      </c>
    </row>
    <row r="818" spans="1:13" ht="31.2">
      <c r="A818" s="17" t="s">
        <v>1587</v>
      </c>
      <c r="B818" s="43" t="s">
        <v>1588</v>
      </c>
      <c r="C818" s="48"/>
      <c r="D818" s="45"/>
      <c r="E818" s="10">
        <v>0.16559999999999997</v>
      </c>
      <c r="F818" s="7">
        <f t="shared" si="63"/>
        <v>0.16559999999999997</v>
      </c>
      <c r="G818" s="7">
        <f t="shared" si="64"/>
        <v>0.16559999999999997</v>
      </c>
      <c r="H818" s="16"/>
      <c r="I818" s="5">
        <f t="shared" si="67"/>
        <v>0.16559999999999997</v>
      </c>
      <c r="J818" s="9"/>
      <c r="K818" s="10">
        <f t="shared" si="65"/>
        <v>0.16559999999999997</v>
      </c>
      <c r="L818" s="10"/>
      <c r="M818" s="11" t="s">
        <v>1031</v>
      </c>
    </row>
    <row r="819" spans="1:13">
      <c r="A819" s="17" t="s">
        <v>1589</v>
      </c>
      <c r="B819" s="43" t="s">
        <v>1590</v>
      </c>
      <c r="C819" s="48"/>
      <c r="D819" s="45"/>
      <c r="E819" s="10">
        <v>1.0759000000000001</v>
      </c>
      <c r="F819" s="7">
        <f t="shared" si="63"/>
        <v>1.0759000000000001</v>
      </c>
      <c r="G819" s="7">
        <f t="shared" si="64"/>
        <v>1.0759000000000001</v>
      </c>
      <c r="H819" s="16"/>
      <c r="I819" s="5">
        <f t="shared" si="67"/>
        <v>1.0759000000000001</v>
      </c>
      <c r="J819" s="9"/>
      <c r="K819" s="10">
        <f t="shared" si="65"/>
        <v>1.0759000000000001</v>
      </c>
      <c r="L819" s="10"/>
      <c r="M819" s="11" t="s">
        <v>1031</v>
      </c>
    </row>
    <row r="820" spans="1:13" ht="72.75" customHeight="1">
      <c r="A820" s="17" t="s">
        <v>1591</v>
      </c>
      <c r="B820" s="21" t="s">
        <v>1592</v>
      </c>
      <c r="C820" s="12"/>
      <c r="D820" s="10"/>
      <c r="E820" s="10">
        <v>1.292</v>
      </c>
      <c r="F820" s="7">
        <f t="shared" si="63"/>
        <v>1.292</v>
      </c>
      <c r="G820" s="7">
        <f t="shared" si="64"/>
        <v>1.292</v>
      </c>
      <c r="H820" s="16"/>
      <c r="I820" s="5">
        <f t="shared" si="67"/>
        <v>1.292</v>
      </c>
      <c r="J820" s="9"/>
      <c r="K820" s="10">
        <f t="shared" si="65"/>
        <v>1.292</v>
      </c>
      <c r="L820" s="10"/>
      <c r="M820" s="11" t="s">
        <v>1031</v>
      </c>
    </row>
    <row r="821" spans="1:13" ht="55.5" customHeight="1">
      <c r="A821" s="17" t="s">
        <v>1593</v>
      </c>
      <c r="B821" s="51" t="s">
        <v>1594</v>
      </c>
      <c r="C821" s="12"/>
      <c r="D821" s="10"/>
      <c r="E821" s="10">
        <v>0.28800000000000003</v>
      </c>
      <c r="F821" s="7">
        <f t="shared" si="63"/>
        <v>0.28800000000000003</v>
      </c>
      <c r="G821" s="7">
        <f t="shared" si="64"/>
        <v>0.28800000000000003</v>
      </c>
      <c r="H821" s="16"/>
      <c r="I821" s="5">
        <f t="shared" si="67"/>
        <v>0.28800000000000003</v>
      </c>
      <c r="J821" s="9"/>
      <c r="K821" s="10">
        <f t="shared" si="65"/>
        <v>0.28800000000000003</v>
      </c>
      <c r="L821" s="10"/>
      <c r="M821" s="11" t="s">
        <v>1031</v>
      </c>
    </row>
    <row r="822" spans="1:13" ht="54.75" customHeight="1">
      <c r="A822" s="17" t="s">
        <v>1595</v>
      </c>
      <c r="B822" s="51" t="s">
        <v>1596</v>
      </c>
      <c r="C822" s="12"/>
      <c r="D822" s="10"/>
      <c r="E822" s="10">
        <v>0.24755452</v>
      </c>
      <c r="F822" s="7">
        <f t="shared" si="63"/>
        <v>0.24755452</v>
      </c>
      <c r="G822" s="7">
        <f t="shared" si="64"/>
        <v>0.24755452</v>
      </c>
      <c r="H822" s="16"/>
      <c r="I822" s="5">
        <f t="shared" si="67"/>
        <v>0.24755452</v>
      </c>
      <c r="J822" s="9"/>
      <c r="K822" s="10">
        <f t="shared" si="65"/>
        <v>0.24755452</v>
      </c>
      <c r="L822" s="10"/>
      <c r="M822" s="11" t="s">
        <v>1031</v>
      </c>
    </row>
    <row r="823" spans="1:13" ht="54.75" customHeight="1">
      <c r="A823" s="17" t="s">
        <v>1597</v>
      </c>
      <c r="B823" s="51" t="s">
        <v>1598</v>
      </c>
      <c r="C823" s="12"/>
      <c r="D823" s="10"/>
      <c r="E823" s="10">
        <v>0.2329</v>
      </c>
      <c r="F823" s="7">
        <f t="shared" si="63"/>
        <v>0.2329</v>
      </c>
      <c r="G823" s="7">
        <f t="shared" si="64"/>
        <v>0.2329</v>
      </c>
      <c r="H823" s="16"/>
      <c r="I823" s="5">
        <f t="shared" si="67"/>
        <v>0.2329</v>
      </c>
      <c r="J823" s="9"/>
      <c r="K823" s="10">
        <f t="shared" si="65"/>
        <v>0.2329</v>
      </c>
      <c r="L823" s="10"/>
      <c r="M823" s="11" t="s">
        <v>1031</v>
      </c>
    </row>
    <row r="824" spans="1:13" ht="54.75" customHeight="1">
      <c r="A824" s="17" t="s">
        <v>1599</v>
      </c>
      <c r="B824" s="51" t="s">
        <v>1600</v>
      </c>
      <c r="C824" s="12"/>
      <c r="D824" s="10"/>
      <c r="E824" s="10">
        <v>0.18384</v>
      </c>
      <c r="F824" s="7">
        <f t="shared" si="63"/>
        <v>0.18384</v>
      </c>
      <c r="G824" s="7">
        <f t="shared" si="64"/>
        <v>0.18384</v>
      </c>
      <c r="H824" s="16"/>
      <c r="I824" s="5">
        <f t="shared" si="67"/>
        <v>0.18384</v>
      </c>
      <c r="J824" s="9"/>
      <c r="K824" s="10">
        <f t="shared" si="65"/>
        <v>0.18384</v>
      </c>
      <c r="L824" s="10"/>
      <c r="M824" s="11" t="s">
        <v>1031</v>
      </c>
    </row>
    <row r="825" spans="1:13" ht="54.75" customHeight="1">
      <c r="A825" s="17" t="s">
        <v>1601</v>
      </c>
      <c r="B825" s="51" t="s">
        <v>1602</v>
      </c>
      <c r="C825" s="12"/>
      <c r="D825" s="10"/>
      <c r="E825" s="10">
        <v>0.15260000000000001</v>
      </c>
      <c r="F825" s="7">
        <f t="shared" si="63"/>
        <v>0.15260000000000001</v>
      </c>
      <c r="G825" s="7">
        <f t="shared" si="64"/>
        <v>0.15260000000000001</v>
      </c>
      <c r="H825" s="16"/>
      <c r="I825" s="5">
        <f t="shared" si="67"/>
        <v>0.15260000000000001</v>
      </c>
      <c r="J825" s="9"/>
      <c r="K825" s="10">
        <f t="shared" si="65"/>
        <v>0.15260000000000001</v>
      </c>
      <c r="L825" s="10"/>
      <c r="M825" s="11" t="s">
        <v>1031</v>
      </c>
    </row>
    <row r="826" spans="1:13" s="2" customFormat="1" ht="24.75" customHeight="1">
      <c r="A826" s="17" t="s">
        <v>1603</v>
      </c>
      <c r="B826" s="44" t="s">
        <v>208</v>
      </c>
      <c r="C826" s="3"/>
      <c r="D826" s="46"/>
      <c r="E826" s="10"/>
      <c r="F826" s="7"/>
      <c r="G826" s="7">
        <f t="shared" si="64"/>
        <v>0</v>
      </c>
      <c r="H826" s="8"/>
      <c r="I826" s="5"/>
      <c r="J826" s="9"/>
      <c r="K826" s="10">
        <f t="shared" si="65"/>
        <v>0</v>
      </c>
      <c r="L826" s="10"/>
      <c r="M826" s="18"/>
    </row>
    <row r="827" spans="1:13" ht="31.2">
      <c r="A827" s="17" t="s">
        <v>1604</v>
      </c>
      <c r="B827" s="43" t="s">
        <v>1605</v>
      </c>
      <c r="C827" s="12"/>
      <c r="D827" s="45">
        <v>0.98973609022556397</v>
      </c>
      <c r="E827" s="10">
        <v>0</v>
      </c>
      <c r="F827" s="7">
        <f t="shared" si="63"/>
        <v>0</v>
      </c>
      <c r="G827" s="7">
        <f t="shared" si="64"/>
        <v>0</v>
      </c>
      <c r="H827" s="16"/>
      <c r="I827" s="5">
        <f>E827-D827</f>
        <v>-0.98973609022556397</v>
      </c>
      <c r="J827" s="9">
        <f t="shared" ref="J827:J832" si="68">E827/D827-100%</f>
        <v>-1</v>
      </c>
      <c r="K827" s="10">
        <f t="shared" si="65"/>
        <v>-0.98973609022556397</v>
      </c>
      <c r="L827" s="10"/>
      <c r="M827" s="11" t="s">
        <v>1036</v>
      </c>
    </row>
    <row r="828" spans="1:13" ht="31.2">
      <c r="A828" s="17" t="s">
        <v>1606</v>
      </c>
      <c r="B828" s="43" t="s">
        <v>1607</v>
      </c>
      <c r="C828" s="12"/>
      <c r="D828" s="45">
        <v>0.31241609022556405</v>
      </c>
      <c r="E828" s="10">
        <v>0</v>
      </c>
      <c r="F828" s="7">
        <f t="shared" si="63"/>
        <v>0</v>
      </c>
      <c r="G828" s="7">
        <f t="shared" si="64"/>
        <v>0</v>
      </c>
      <c r="H828" s="16"/>
      <c r="I828" s="5">
        <f t="shared" si="67"/>
        <v>-0.31241609022556405</v>
      </c>
      <c r="J828" s="9">
        <f t="shared" si="68"/>
        <v>-1</v>
      </c>
      <c r="K828" s="10">
        <f t="shared" si="65"/>
        <v>-0.31241609022556405</v>
      </c>
      <c r="L828" s="10"/>
      <c r="M828" s="11" t="s">
        <v>1036</v>
      </c>
    </row>
    <row r="829" spans="1:13" ht="31.2">
      <c r="A829" s="17" t="s">
        <v>1608</v>
      </c>
      <c r="B829" s="43" t="s">
        <v>1609</v>
      </c>
      <c r="C829" s="12"/>
      <c r="D829" s="45">
        <v>0.31241609022556405</v>
      </c>
      <c r="E829" s="10">
        <v>1.83E-2</v>
      </c>
      <c r="F829" s="7">
        <f t="shared" si="63"/>
        <v>1.83E-2</v>
      </c>
      <c r="G829" s="7">
        <f t="shared" si="64"/>
        <v>1.83E-2</v>
      </c>
      <c r="H829" s="16"/>
      <c r="I829" s="5">
        <f t="shared" si="67"/>
        <v>-0.29411609022556406</v>
      </c>
      <c r="J829" s="9">
        <f t="shared" si="68"/>
        <v>-0.94142427175633814</v>
      </c>
      <c r="K829" s="10">
        <f t="shared" si="65"/>
        <v>-0.29411609022556406</v>
      </c>
      <c r="L829" s="10"/>
      <c r="M829" s="11"/>
    </row>
    <row r="830" spans="1:13" ht="31.2">
      <c r="A830" s="17" t="s">
        <v>1610</v>
      </c>
      <c r="B830" s="43" t="s">
        <v>1611</v>
      </c>
      <c r="C830" s="12"/>
      <c r="D830" s="45">
        <v>0.31241609022556405</v>
      </c>
      <c r="E830" s="10">
        <v>0</v>
      </c>
      <c r="F830" s="7">
        <f t="shared" si="63"/>
        <v>0</v>
      </c>
      <c r="G830" s="7">
        <f t="shared" si="64"/>
        <v>0</v>
      </c>
      <c r="H830" s="16"/>
      <c r="I830" s="5">
        <f t="shared" si="67"/>
        <v>-0.31241609022556405</v>
      </c>
      <c r="J830" s="9">
        <f t="shared" si="68"/>
        <v>-1</v>
      </c>
      <c r="K830" s="10">
        <f t="shared" si="65"/>
        <v>-0.31241609022556405</v>
      </c>
      <c r="L830" s="10"/>
      <c r="M830" s="11" t="s">
        <v>1036</v>
      </c>
    </row>
    <row r="831" spans="1:13" ht="46.8">
      <c r="A831" s="17" t="s">
        <v>1612</v>
      </c>
      <c r="B831" s="43" t="s">
        <v>1613</v>
      </c>
      <c r="C831" s="12"/>
      <c r="D831" s="45">
        <v>0.31241609022556405</v>
      </c>
      <c r="E831" s="10">
        <v>0.31729999999999997</v>
      </c>
      <c r="F831" s="7">
        <f t="shared" si="63"/>
        <v>0.31729999999999997</v>
      </c>
      <c r="G831" s="7">
        <f t="shared" si="64"/>
        <v>0.31729999999999997</v>
      </c>
      <c r="H831" s="16"/>
      <c r="I831" s="5">
        <f t="shared" si="67"/>
        <v>4.8839097744359239E-3</v>
      </c>
      <c r="J831" s="9">
        <f t="shared" si="68"/>
        <v>1.5632708836826437E-2</v>
      </c>
      <c r="K831" s="10">
        <f t="shared" si="65"/>
        <v>4.8839097744359239E-3</v>
      </c>
      <c r="L831" s="10"/>
      <c r="M831" s="11"/>
    </row>
    <row r="832" spans="1:13" ht="46.8">
      <c r="A832" s="17" t="s">
        <v>1614</v>
      </c>
      <c r="B832" s="43" t="s">
        <v>1615</v>
      </c>
      <c r="C832" s="12"/>
      <c r="D832" s="45">
        <v>0.31241609022556405</v>
      </c>
      <c r="E832" s="10">
        <v>0</v>
      </c>
      <c r="F832" s="7">
        <f t="shared" si="63"/>
        <v>0</v>
      </c>
      <c r="G832" s="7">
        <f t="shared" si="64"/>
        <v>0</v>
      </c>
      <c r="H832" s="16"/>
      <c r="I832" s="5">
        <f t="shared" si="67"/>
        <v>-0.31241609022556405</v>
      </c>
      <c r="J832" s="9">
        <f t="shared" si="68"/>
        <v>-1</v>
      </c>
      <c r="K832" s="10">
        <f t="shared" si="65"/>
        <v>-0.31241609022556405</v>
      </c>
      <c r="L832" s="10"/>
      <c r="M832" s="11" t="s">
        <v>1036</v>
      </c>
    </row>
    <row r="833" spans="1:13" ht="31.2">
      <c r="A833" s="17" t="s">
        <v>1616</v>
      </c>
      <c r="B833" s="43" t="s">
        <v>1617</v>
      </c>
      <c r="C833" s="48"/>
      <c r="D833" s="45"/>
      <c r="E833" s="10">
        <v>0.2092</v>
      </c>
      <c r="F833" s="7">
        <f t="shared" si="63"/>
        <v>0.2092</v>
      </c>
      <c r="G833" s="7">
        <f t="shared" si="64"/>
        <v>0.2092</v>
      </c>
      <c r="H833" s="16"/>
      <c r="I833" s="5">
        <f t="shared" si="67"/>
        <v>0.2092</v>
      </c>
      <c r="J833" s="9"/>
      <c r="K833" s="10">
        <f t="shared" si="65"/>
        <v>0.2092</v>
      </c>
      <c r="L833" s="10"/>
      <c r="M833" s="11" t="s">
        <v>1031</v>
      </c>
    </row>
    <row r="834" spans="1:13" ht="31.2">
      <c r="A834" s="17" t="s">
        <v>1618</v>
      </c>
      <c r="B834" s="43" t="s">
        <v>1619</v>
      </c>
      <c r="C834" s="48"/>
      <c r="D834" s="45"/>
      <c r="E834" s="10">
        <v>0.14879999999999999</v>
      </c>
      <c r="F834" s="7">
        <f t="shared" si="63"/>
        <v>0.14879999999999999</v>
      </c>
      <c r="G834" s="7">
        <f t="shared" si="64"/>
        <v>0.14879999999999999</v>
      </c>
      <c r="H834" s="16"/>
      <c r="I834" s="5">
        <f t="shared" si="67"/>
        <v>0.14879999999999999</v>
      </c>
      <c r="J834" s="9"/>
      <c r="K834" s="10">
        <f t="shared" si="65"/>
        <v>0.14879999999999999</v>
      </c>
      <c r="L834" s="10"/>
      <c r="M834" s="11" t="s">
        <v>1031</v>
      </c>
    </row>
    <row r="835" spans="1:13" ht="31.2">
      <c r="A835" s="17" t="s">
        <v>1620</v>
      </c>
      <c r="B835" s="43" t="s">
        <v>1621</v>
      </c>
      <c r="C835" s="48"/>
      <c r="D835" s="45"/>
      <c r="E835" s="10">
        <v>1.0999999999999999E-2</v>
      </c>
      <c r="F835" s="7">
        <f t="shared" si="63"/>
        <v>1.0999999999999999E-2</v>
      </c>
      <c r="G835" s="7">
        <f t="shared" si="64"/>
        <v>1.0999999999999999E-2</v>
      </c>
      <c r="H835" s="16"/>
      <c r="I835" s="5">
        <f t="shared" si="67"/>
        <v>1.0999999999999999E-2</v>
      </c>
      <c r="J835" s="9"/>
      <c r="K835" s="10">
        <f t="shared" si="65"/>
        <v>1.0999999999999999E-2</v>
      </c>
      <c r="L835" s="10"/>
      <c r="M835" s="11" t="s">
        <v>1031</v>
      </c>
    </row>
    <row r="836" spans="1:13" ht="62.4">
      <c r="A836" s="17" t="s">
        <v>1622</v>
      </c>
      <c r="B836" s="21" t="s">
        <v>1623</v>
      </c>
      <c r="C836" s="48"/>
      <c r="D836" s="45"/>
      <c r="E836" s="10">
        <v>7.5664979999999993E-2</v>
      </c>
      <c r="F836" s="7">
        <f t="shared" si="63"/>
        <v>7.5664979999999993E-2</v>
      </c>
      <c r="G836" s="7">
        <f t="shared" si="64"/>
        <v>7.5664979999999993E-2</v>
      </c>
      <c r="H836" s="16"/>
      <c r="I836" s="5">
        <f t="shared" si="67"/>
        <v>7.5664979999999993E-2</v>
      </c>
      <c r="J836" s="9"/>
      <c r="K836" s="10">
        <f t="shared" si="65"/>
        <v>7.5664979999999993E-2</v>
      </c>
      <c r="L836" s="10"/>
      <c r="M836" s="11" t="s">
        <v>1031</v>
      </c>
    </row>
    <row r="837" spans="1:13" ht="62.4">
      <c r="A837" s="17" t="s">
        <v>1624</v>
      </c>
      <c r="B837" s="21" t="s">
        <v>1625</v>
      </c>
      <c r="C837" s="48"/>
      <c r="D837" s="45"/>
      <c r="E837" s="10">
        <v>5.4833259999999995E-2</v>
      </c>
      <c r="F837" s="7">
        <f t="shared" si="63"/>
        <v>5.4833259999999995E-2</v>
      </c>
      <c r="G837" s="7">
        <f t="shared" si="64"/>
        <v>5.4833259999999995E-2</v>
      </c>
      <c r="H837" s="16"/>
      <c r="I837" s="5">
        <f t="shared" si="67"/>
        <v>5.4833259999999995E-2</v>
      </c>
      <c r="J837" s="9"/>
      <c r="K837" s="10">
        <f t="shared" si="65"/>
        <v>5.4833259999999995E-2</v>
      </c>
      <c r="L837" s="10"/>
      <c r="M837" s="11" t="s">
        <v>1031</v>
      </c>
    </row>
    <row r="838" spans="1:13" ht="31.2">
      <c r="A838" s="17" t="s">
        <v>1626</v>
      </c>
      <c r="B838" s="21" t="s">
        <v>1627</v>
      </c>
      <c r="C838" s="48"/>
      <c r="D838" s="45"/>
      <c r="E838" s="10">
        <v>5.9265499999999999E-2</v>
      </c>
      <c r="F838" s="7">
        <f t="shared" si="63"/>
        <v>5.9265499999999999E-2</v>
      </c>
      <c r="G838" s="7">
        <f t="shared" si="64"/>
        <v>5.9265499999999999E-2</v>
      </c>
      <c r="H838" s="16"/>
      <c r="I838" s="5">
        <f t="shared" si="67"/>
        <v>5.9265499999999999E-2</v>
      </c>
      <c r="J838" s="9"/>
      <c r="K838" s="10">
        <f t="shared" si="65"/>
        <v>5.9265499999999999E-2</v>
      </c>
      <c r="L838" s="10"/>
      <c r="M838" s="11" t="s">
        <v>1031</v>
      </c>
    </row>
    <row r="839" spans="1:13" ht="31.2">
      <c r="A839" s="17" t="s">
        <v>1628</v>
      </c>
      <c r="B839" s="21" t="s">
        <v>1629</v>
      </c>
      <c r="C839" s="48"/>
      <c r="D839" s="45"/>
      <c r="E839" s="10">
        <v>0.12965368000000002</v>
      </c>
      <c r="F839" s="7">
        <f t="shared" si="63"/>
        <v>0.12965368000000002</v>
      </c>
      <c r="G839" s="7">
        <f t="shared" si="64"/>
        <v>0.12965368000000002</v>
      </c>
      <c r="H839" s="16"/>
      <c r="I839" s="5">
        <f t="shared" si="67"/>
        <v>0.12965368000000002</v>
      </c>
      <c r="J839" s="9"/>
      <c r="K839" s="10">
        <f t="shared" si="65"/>
        <v>0.12965368000000002</v>
      </c>
      <c r="L839" s="10"/>
      <c r="M839" s="11" t="s">
        <v>1031</v>
      </c>
    </row>
    <row r="840" spans="1:13" ht="62.4">
      <c r="A840" s="17" t="s">
        <v>1630</v>
      </c>
      <c r="B840" s="51" t="s">
        <v>1631</v>
      </c>
      <c r="C840" s="48"/>
      <c r="D840" s="45"/>
      <c r="E840" s="10">
        <v>5.9661979999999996E-2</v>
      </c>
      <c r="F840" s="7">
        <f t="shared" si="63"/>
        <v>5.9661979999999996E-2</v>
      </c>
      <c r="G840" s="7">
        <f t="shared" si="64"/>
        <v>5.9661979999999996E-2</v>
      </c>
      <c r="H840" s="16"/>
      <c r="I840" s="5">
        <f t="shared" si="67"/>
        <v>5.9661979999999996E-2</v>
      </c>
      <c r="J840" s="9"/>
      <c r="K840" s="10">
        <f t="shared" si="65"/>
        <v>5.9661979999999996E-2</v>
      </c>
      <c r="L840" s="10"/>
      <c r="M840" s="11" t="s">
        <v>1031</v>
      </c>
    </row>
    <row r="841" spans="1:13" ht="31.2">
      <c r="A841" s="17" t="s">
        <v>1632</v>
      </c>
      <c r="B841" s="51" t="s">
        <v>1633</v>
      </c>
      <c r="C841" s="48"/>
      <c r="D841" s="45"/>
      <c r="E841" s="10">
        <v>2.5686239999999996E-2</v>
      </c>
      <c r="F841" s="7">
        <f t="shared" si="63"/>
        <v>2.5686239999999996E-2</v>
      </c>
      <c r="G841" s="7">
        <f t="shared" si="64"/>
        <v>2.5686239999999996E-2</v>
      </c>
      <c r="H841" s="16"/>
      <c r="I841" s="5">
        <f t="shared" si="67"/>
        <v>2.5686239999999996E-2</v>
      </c>
      <c r="J841" s="9"/>
      <c r="K841" s="10">
        <f t="shared" si="65"/>
        <v>2.5686239999999996E-2</v>
      </c>
      <c r="L841" s="10"/>
      <c r="M841" s="11" t="s">
        <v>1031</v>
      </c>
    </row>
    <row r="842" spans="1:13" ht="31.2">
      <c r="A842" s="17" t="s">
        <v>1634</v>
      </c>
      <c r="B842" s="51" t="s">
        <v>1635</v>
      </c>
      <c r="C842" s="48"/>
      <c r="D842" s="45"/>
      <c r="E842" s="10">
        <v>0.18783492000000002</v>
      </c>
      <c r="F842" s="7">
        <f t="shared" si="63"/>
        <v>0.18783492000000002</v>
      </c>
      <c r="G842" s="7">
        <f t="shared" si="64"/>
        <v>0.18783492000000002</v>
      </c>
      <c r="H842" s="16"/>
      <c r="I842" s="5">
        <f t="shared" si="67"/>
        <v>0.18783492000000002</v>
      </c>
      <c r="J842" s="9"/>
      <c r="K842" s="10">
        <f t="shared" si="65"/>
        <v>0.18783492000000002</v>
      </c>
      <c r="L842" s="10"/>
      <c r="M842" s="11" t="s">
        <v>1031</v>
      </c>
    </row>
    <row r="843" spans="1:13" ht="46.8">
      <c r="A843" s="17" t="s">
        <v>1636</v>
      </c>
      <c r="B843" s="51" t="s">
        <v>1637</v>
      </c>
      <c r="C843" s="48"/>
      <c r="D843" s="45"/>
      <c r="E843" s="10">
        <v>1.64846E-3</v>
      </c>
      <c r="F843" s="7">
        <f t="shared" ref="F843:F906" si="69">E843</f>
        <v>1.64846E-3</v>
      </c>
      <c r="G843" s="7">
        <f t="shared" si="64"/>
        <v>1.64846E-3</v>
      </c>
      <c r="H843" s="16"/>
      <c r="I843" s="5">
        <f t="shared" si="67"/>
        <v>1.64846E-3</v>
      </c>
      <c r="J843" s="9"/>
      <c r="K843" s="10">
        <f t="shared" si="65"/>
        <v>1.64846E-3</v>
      </c>
      <c r="L843" s="10"/>
      <c r="M843" s="11" t="s">
        <v>1031</v>
      </c>
    </row>
    <row r="844" spans="1:13" s="2" customFormat="1">
      <c r="A844" s="17" t="s">
        <v>1638</v>
      </c>
      <c r="B844" s="44" t="s">
        <v>221</v>
      </c>
      <c r="C844" s="3"/>
      <c r="D844" s="46"/>
      <c r="E844" s="10"/>
      <c r="F844" s="7">
        <f t="shared" si="69"/>
        <v>0</v>
      </c>
      <c r="G844" s="7">
        <f t="shared" si="64"/>
        <v>0</v>
      </c>
      <c r="H844" s="8"/>
      <c r="I844" s="5"/>
      <c r="J844" s="9"/>
      <c r="K844" s="10">
        <f t="shared" si="65"/>
        <v>0</v>
      </c>
      <c r="L844" s="10"/>
      <c r="M844" s="18"/>
    </row>
    <row r="845" spans="1:13" ht="46.8">
      <c r="A845" s="17" t="s">
        <v>1639</v>
      </c>
      <c r="B845" s="43" t="s">
        <v>1640</v>
      </c>
      <c r="C845" s="12"/>
      <c r="D845" s="45">
        <v>0.31241609022556405</v>
      </c>
      <c r="E845" s="10">
        <v>0</v>
      </c>
      <c r="F845" s="7">
        <f t="shared" si="69"/>
        <v>0</v>
      </c>
      <c r="G845" s="7">
        <f t="shared" si="64"/>
        <v>0</v>
      </c>
      <c r="H845" s="16"/>
      <c r="I845" s="5">
        <f t="shared" si="67"/>
        <v>-0.31241609022556405</v>
      </c>
      <c r="J845" s="9">
        <f>E845/D845-100%</f>
        <v>-1</v>
      </c>
      <c r="K845" s="10">
        <f t="shared" si="65"/>
        <v>-0.31241609022556405</v>
      </c>
      <c r="L845" s="10"/>
      <c r="M845" s="11" t="s">
        <v>1036</v>
      </c>
    </row>
    <row r="846" spans="1:13" ht="46.8">
      <c r="A846" s="17" t="s">
        <v>1641</v>
      </c>
      <c r="B846" s="43" t="s">
        <v>1642</v>
      </c>
      <c r="C846" s="12"/>
      <c r="D846" s="45">
        <v>0.31241609022556405</v>
      </c>
      <c r="E846" s="10">
        <v>0</v>
      </c>
      <c r="F846" s="7">
        <f t="shared" si="69"/>
        <v>0</v>
      </c>
      <c r="G846" s="7">
        <f t="shared" si="64"/>
        <v>0</v>
      </c>
      <c r="H846" s="16"/>
      <c r="I846" s="5">
        <f t="shared" si="67"/>
        <v>-0.31241609022556405</v>
      </c>
      <c r="J846" s="9">
        <f>E846/D846-100%</f>
        <v>-1</v>
      </c>
      <c r="K846" s="10">
        <f t="shared" si="65"/>
        <v>-0.31241609022556405</v>
      </c>
      <c r="L846" s="10"/>
      <c r="M846" s="11" t="s">
        <v>1036</v>
      </c>
    </row>
    <row r="847" spans="1:13" ht="31.2">
      <c r="A847" s="17" t="s">
        <v>1643</v>
      </c>
      <c r="B847" s="43" t="s">
        <v>1644</v>
      </c>
      <c r="C847" s="12"/>
      <c r="D847" s="45">
        <v>0.69355609022556397</v>
      </c>
      <c r="E847" s="10">
        <v>0</v>
      </c>
      <c r="F847" s="7">
        <f t="shared" si="69"/>
        <v>0</v>
      </c>
      <c r="G847" s="7">
        <f t="shared" si="64"/>
        <v>0</v>
      </c>
      <c r="H847" s="16"/>
      <c r="I847" s="5">
        <f t="shared" si="67"/>
        <v>-0.69355609022556397</v>
      </c>
      <c r="J847" s="9">
        <f>E847/D847-100%</f>
        <v>-1</v>
      </c>
      <c r="K847" s="10">
        <f t="shared" si="65"/>
        <v>-0.69355609022556397</v>
      </c>
      <c r="L847" s="10"/>
      <c r="M847" s="11" t="s">
        <v>1036</v>
      </c>
    </row>
    <row r="848" spans="1:13" ht="46.8">
      <c r="A848" s="17" t="s">
        <v>1645</v>
      </c>
      <c r="B848" s="43" t="s">
        <v>1646</v>
      </c>
      <c r="C848" s="12"/>
      <c r="D848" s="45">
        <v>6.2041560902255632</v>
      </c>
      <c r="E848" s="10">
        <v>0</v>
      </c>
      <c r="F848" s="7">
        <f t="shared" si="69"/>
        <v>0</v>
      </c>
      <c r="G848" s="7">
        <f t="shared" si="64"/>
        <v>0</v>
      </c>
      <c r="H848" s="16"/>
      <c r="I848" s="5">
        <f t="shared" si="67"/>
        <v>-6.2041560902255632</v>
      </c>
      <c r="J848" s="9">
        <f>E848/D848-100%</f>
        <v>-1</v>
      </c>
      <c r="K848" s="10">
        <f t="shared" si="65"/>
        <v>-6.2041560902255632</v>
      </c>
      <c r="L848" s="10"/>
      <c r="M848" s="11" t="s">
        <v>1036</v>
      </c>
    </row>
    <row r="849" spans="1:13" ht="78">
      <c r="A849" s="17" t="s">
        <v>1647</v>
      </c>
      <c r="B849" s="43" t="s">
        <v>1648</v>
      </c>
      <c r="C849" s="12"/>
      <c r="D849" s="45"/>
      <c r="E849" s="10">
        <v>0.10707</v>
      </c>
      <c r="F849" s="7">
        <f t="shared" si="69"/>
        <v>0.10707</v>
      </c>
      <c r="G849" s="7">
        <f t="shared" si="64"/>
        <v>0.10707</v>
      </c>
      <c r="H849" s="16"/>
      <c r="I849" s="5">
        <f t="shared" si="67"/>
        <v>0.10707</v>
      </c>
      <c r="J849" s="9"/>
      <c r="K849" s="10">
        <f t="shared" si="65"/>
        <v>0.10707</v>
      </c>
      <c r="L849" s="10"/>
      <c r="M849" s="11" t="s">
        <v>1031</v>
      </c>
    </row>
    <row r="850" spans="1:13" ht="78">
      <c r="A850" s="17" t="s">
        <v>1649</v>
      </c>
      <c r="B850" s="43" t="s">
        <v>1650</v>
      </c>
      <c r="C850" s="12"/>
      <c r="D850" s="45"/>
      <c r="E850" s="10">
        <v>7.1199999999999999E-2</v>
      </c>
      <c r="F850" s="7">
        <f t="shared" si="69"/>
        <v>7.1199999999999999E-2</v>
      </c>
      <c r="G850" s="7">
        <f t="shared" si="64"/>
        <v>7.1199999999999999E-2</v>
      </c>
      <c r="H850" s="16"/>
      <c r="I850" s="5">
        <f t="shared" si="67"/>
        <v>7.1199999999999999E-2</v>
      </c>
      <c r="J850" s="9"/>
      <c r="K850" s="10">
        <f t="shared" si="65"/>
        <v>7.1199999999999999E-2</v>
      </c>
      <c r="L850" s="10"/>
      <c r="M850" s="11" t="s">
        <v>1031</v>
      </c>
    </row>
    <row r="851" spans="1:13" ht="43.5" customHeight="1">
      <c r="A851" s="17" t="s">
        <v>1651</v>
      </c>
      <c r="B851" s="55" t="s">
        <v>1652</v>
      </c>
      <c r="C851" s="12"/>
      <c r="D851" s="45"/>
      <c r="E851" s="10">
        <v>5.9900000000000002E-2</v>
      </c>
      <c r="F851" s="7">
        <f t="shared" si="69"/>
        <v>5.9900000000000002E-2</v>
      </c>
      <c r="G851" s="7">
        <f t="shared" si="64"/>
        <v>5.9900000000000002E-2</v>
      </c>
      <c r="H851" s="16"/>
      <c r="I851" s="5"/>
      <c r="J851" s="9"/>
      <c r="K851" s="10">
        <f t="shared" si="65"/>
        <v>5.9900000000000002E-2</v>
      </c>
      <c r="L851" s="10"/>
      <c r="M851" s="11" t="s">
        <v>1031</v>
      </c>
    </row>
    <row r="852" spans="1:13" ht="78">
      <c r="A852" s="17" t="s">
        <v>1653</v>
      </c>
      <c r="B852" s="43" t="s">
        <v>1654</v>
      </c>
      <c r="C852" s="12"/>
      <c r="D852" s="45"/>
      <c r="E852" s="10">
        <v>0.01</v>
      </c>
      <c r="F852" s="7">
        <f t="shared" si="69"/>
        <v>0.01</v>
      </c>
      <c r="G852" s="7">
        <f t="shared" ref="G852:G915" si="70">E852</f>
        <v>0.01</v>
      </c>
      <c r="H852" s="16"/>
      <c r="I852" s="5">
        <f t="shared" si="67"/>
        <v>0.01</v>
      </c>
      <c r="J852" s="9"/>
      <c r="K852" s="10">
        <f t="shared" ref="K852:K915" si="71">E852-D852</f>
        <v>0.01</v>
      </c>
      <c r="L852" s="10"/>
      <c r="M852" s="11" t="s">
        <v>1031</v>
      </c>
    </row>
    <row r="853" spans="1:13" ht="62.4">
      <c r="A853" s="17" t="s">
        <v>1655</v>
      </c>
      <c r="B853" s="43" t="s">
        <v>1656</v>
      </c>
      <c r="C853" s="12"/>
      <c r="D853" s="45"/>
      <c r="E853" s="10">
        <v>6.0299999999999992E-2</v>
      </c>
      <c r="F853" s="7">
        <f t="shared" si="69"/>
        <v>6.0299999999999992E-2</v>
      </c>
      <c r="G853" s="7">
        <f t="shared" si="70"/>
        <v>6.0299999999999992E-2</v>
      </c>
      <c r="H853" s="16"/>
      <c r="I853" s="5">
        <f t="shared" si="67"/>
        <v>6.0299999999999992E-2</v>
      </c>
      <c r="J853" s="9"/>
      <c r="K853" s="10">
        <f t="shared" si="71"/>
        <v>6.0299999999999992E-2</v>
      </c>
      <c r="L853" s="10"/>
      <c r="M853" s="11" t="s">
        <v>1031</v>
      </c>
    </row>
    <row r="854" spans="1:13" ht="46.8">
      <c r="A854" s="17" t="s">
        <v>1657</v>
      </c>
      <c r="B854" s="43" t="s">
        <v>1658</v>
      </c>
      <c r="C854" s="12"/>
      <c r="D854" s="45"/>
      <c r="E854" s="10">
        <v>1.0999999999999999E-2</v>
      </c>
      <c r="F854" s="7">
        <f t="shared" si="69"/>
        <v>1.0999999999999999E-2</v>
      </c>
      <c r="G854" s="7">
        <f t="shared" si="70"/>
        <v>1.0999999999999999E-2</v>
      </c>
      <c r="H854" s="16"/>
      <c r="I854" s="5">
        <f t="shared" si="67"/>
        <v>1.0999999999999999E-2</v>
      </c>
      <c r="J854" s="9"/>
      <c r="K854" s="10">
        <f t="shared" si="71"/>
        <v>1.0999999999999999E-2</v>
      </c>
      <c r="L854" s="10"/>
      <c r="M854" s="11" t="s">
        <v>1031</v>
      </c>
    </row>
    <row r="855" spans="1:13" ht="78">
      <c r="A855" s="17" t="s">
        <v>1659</v>
      </c>
      <c r="B855" s="43" t="s">
        <v>1660</v>
      </c>
      <c r="C855" s="12"/>
      <c r="D855" s="45"/>
      <c r="E855" s="10">
        <v>3.0000000000000001E-3</v>
      </c>
      <c r="F855" s="7">
        <f t="shared" si="69"/>
        <v>3.0000000000000001E-3</v>
      </c>
      <c r="G855" s="7">
        <f t="shared" si="70"/>
        <v>3.0000000000000001E-3</v>
      </c>
      <c r="H855" s="16"/>
      <c r="I855" s="5">
        <f t="shared" si="67"/>
        <v>3.0000000000000001E-3</v>
      </c>
      <c r="J855" s="9"/>
      <c r="K855" s="10">
        <f t="shared" si="71"/>
        <v>3.0000000000000001E-3</v>
      </c>
      <c r="L855" s="10"/>
      <c r="M855" s="11" t="s">
        <v>1031</v>
      </c>
    </row>
    <row r="856" spans="1:13" s="2" customFormat="1" ht="29.25" customHeight="1">
      <c r="A856" s="17" t="s">
        <v>1661</v>
      </c>
      <c r="B856" s="44" t="s">
        <v>192</v>
      </c>
      <c r="C856" s="3"/>
      <c r="D856" s="46"/>
      <c r="E856" s="10"/>
      <c r="F856" s="7">
        <f t="shared" si="69"/>
        <v>0</v>
      </c>
      <c r="G856" s="7">
        <f t="shared" si="70"/>
        <v>0</v>
      </c>
      <c r="H856" s="8"/>
      <c r="I856" s="5">
        <f t="shared" si="67"/>
        <v>0</v>
      </c>
      <c r="J856" s="9"/>
      <c r="K856" s="10">
        <f t="shared" si="71"/>
        <v>0</v>
      </c>
      <c r="L856" s="10"/>
      <c r="M856" s="18"/>
    </row>
    <row r="857" spans="1:13" ht="31.2">
      <c r="A857" s="17" t="s">
        <v>1662</v>
      </c>
      <c r="B857" s="43" t="s">
        <v>1663</v>
      </c>
      <c r="C857" s="12"/>
      <c r="D857" s="45">
        <v>0.90359609022556409</v>
      </c>
      <c r="E857" s="10">
        <v>0</v>
      </c>
      <c r="F857" s="7">
        <f t="shared" si="69"/>
        <v>0</v>
      </c>
      <c r="G857" s="7">
        <f t="shared" si="70"/>
        <v>0</v>
      </c>
      <c r="H857" s="16"/>
      <c r="I857" s="5">
        <f t="shared" si="67"/>
        <v>-0.90359609022556409</v>
      </c>
      <c r="J857" s="9">
        <f t="shared" ref="J857:J873" si="72">E857/D857-100%</f>
        <v>-1</v>
      </c>
      <c r="K857" s="10">
        <f t="shared" si="71"/>
        <v>-0.90359609022556409</v>
      </c>
      <c r="L857" s="10"/>
      <c r="M857" s="11" t="s">
        <v>1036</v>
      </c>
    </row>
    <row r="858" spans="1:13" ht="46.8">
      <c r="A858" s="17" t="s">
        <v>1664</v>
      </c>
      <c r="B858" s="43" t="s">
        <v>1665</v>
      </c>
      <c r="C858" s="12"/>
      <c r="D858" s="45">
        <v>0.31241609022556405</v>
      </c>
      <c r="E858" s="10">
        <v>0</v>
      </c>
      <c r="F858" s="7">
        <f t="shared" si="69"/>
        <v>0</v>
      </c>
      <c r="G858" s="7">
        <f t="shared" si="70"/>
        <v>0</v>
      </c>
      <c r="H858" s="16"/>
      <c r="I858" s="5">
        <f t="shared" si="67"/>
        <v>-0.31241609022556405</v>
      </c>
      <c r="J858" s="9">
        <f t="shared" si="72"/>
        <v>-1</v>
      </c>
      <c r="K858" s="10">
        <f t="shared" si="71"/>
        <v>-0.31241609022556405</v>
      </c>
      <c r="L858" s="10"/>
      <c r="M858" s="11" t="s">
        <v>1036</v>
      </c>
    </row>
    <row r="859" spans="1:13" ht="46.8">
      <c r="A859" s="17" t="s">
        <v>1666</v>
      </c>
      <c r="B859" s="43" t="s">
        <v>1667</v>
      </c>
      <c r="C859" s="12"/>
      <c r="D859" s="45">
        <v>0.70889609022556399</v>
      </c>
      <c r="E859" s="10">
        <v>0</v>
      </c>
      <c r="F859" s="7">
        <f t="shared" si="69"/>
        <v>0</v>
      </c>
      <c r="G859" s="7">
        <f t="shared" si="70"/>
        <v>0</v>
      </c>
      <c r="H859" s="16"/>
      <c r="I859" s="5">
        <f t="shared" si="67"/>
        <v>-0.70889609022556399</v>
      </c>
      <c r="J859" s="9">
        <f t="shared" si="72"/>
        <v>-1</v>
      </c>
      <c r="K859" s="10">
        <f t="shared" si="71"/>
        <v>-0.70889609022556399</v>
      </c>
      <c r="L859" s="10"/>
      <c r="M859" s="11" t="s">
        <v>1036</v>
      </c>
    </row>
    <row r="860" spans="1:13" ht="46.8">
      <c r="A860" s="17" t="s">
        <v>1668</v>
      </c>
      <c r="B860" s="43" t="s">
        <v>1669</v>
      </c>
      <c r="C860" s="12"/>
      <c r="D860" s="45">
        <v>5.4076560902255641</v>
      </c>
      <c r="E860" s="10">
        <v>0</v>
      </c>
      <c r="F860" s="7">
        <f t="shared" si="69"/>
        <v>0</v>
      </c>
      <c r="G860" s="7">
        <f t="shared" si="70"/>
        <v>0</v>
      </c>
      <c r="H860" s="16"/>
      <c r="I860" s="5">
        <f t="shared" si="67"/>
        <v>-5.4076560902255641</v>
      </c>
      <c r="J860" s="9">
        <f t="shared" si="72"/>
        <v>-1</v>
      </c>
      <c r="K860" s="10">
        <f t="shared" si="71"/>
        <v>-5.4076560902255641</v>
      </c>
      <c r="L860" s="10"/>
      <c r="M860" s="11" t="s">
        <v>1036</v>
      </c>
    </row>
    <row r="861" spans="1:13" ht="31.2">
      <c r="A861" s="17" t="s">
        <v>1670</v>
      </c>
      <c r="B861" s="43" t="s">
        <v>1671</v>
      </c>
      <c r="C861" s="12"/>
      <c r="D861" s="45">
        <v>0.31241609022556405</v>
      </c>
      <c r="E861" s="10">
        <v>0</v>
      </c>
      <c r="F861" s="7">
        <f t="shared" si="69"/>
        <v>0</v>
      </c>
      <c r="G861" s="7">
        <f t="shared" si="70"/>
        <v>0</v>
      </c>
      <c r="H861" s="16"/>
      <c r="I861" s="5">
        <f t="shared" si="67"/>
        <v>-0.31241609022556405</v>
      </c>
      <c r="J861" s="9">
        <f t="shared" si="72"/>
        <v>-1</v>
      </c>
      <c r="K861" s="10">
        <f t="shared" si="71"/>
        <v>-0.31241609022556405</v>
      </c>
      <c r="L861" s="10"/>
      <c r="M861" s="11" t="s">
        <v>1036</v>
      </c>
    </row>
    <row r="862" spans="1:13" ht="46.8">
      <c r="A862" s="17" t="s">
        <v>1672</v>
      </c>
      <c r="B862" s="43" t="s">
        <v>1673</v>
      </c>
      <c r="C862" s="12"/>
      <c r="D862" s="45">
        <v>0.31241609022556405</v>
      </c>
      <c r="E862" s="10">
        <v>0</v>
      </c>
      <c r="F862" s="7">
        <f t="shared" si="69"/>
        <v>0</v>
      </c>
      <c r="G862" s="7">
        <f t="shared" si="70"/>
        <v>0</v>
      </c>
      <c r="H862" s="16"/>
      <c r="I862" s="5">
        <f t="shared" si="67"/>
        <v>-0.31241609022556405</v>
      </c>
      <c r="J862" s="9">
        <f t="shared" si="72"/>
        <v>-1</v>
      </c>
      <c r="K862" s="10">
        <f t="shared" si="71"/>
        <v>-0.31241609022556405</v>
      </c>
      <c r="L862" s="10"/>
      <c r="M862" s="11" t="s">
        <v>1036</v>
      </c>
    </row>
    <row r="863" spans="1:13" ht="62.4">
      <c r="A863" s="17" t="s">
        <v>1674</v>
      </c>
      <c r="B863" s="43" t="s">
        <v>1675</v>
      </c>
      <c r="C863" s="12"/>
      <c r="D863" s="48">
        <v>5.0111760902255638</v>
      </c>
      <c r="E863" s="5">
        <v>0</v>
      </c>
      <c r="F863" s="7">
        <f t="shared" si="69"/>
        <v>0</v>
      </c>
      <c r="G863" s="7">
        <f t="shared" si="70"/>
        <v>0</v>
      </c>
      <c r="H863" s="16"/>
      <c r="I863" s="5">
        <f t="shared" si="67"/>
        <v>-5.0111760902255638</v>
      </c>
      <c r="J863" s="9">
        <f t="shared" si="72"/>
        <v>-1</v>
      </c>
      <c r="K863" s="10">
        <f t="shared" si="71"/>
        <v>-5.0111760902255638</v>
      </c>
      <c r="L863" s="10"/>
      <c r="M863" s="11" t="s">
        <v>1036</v>
      </c>
    </row>
    <row r="864" spans="1:13" ht="46.8">
      <c r="A864" s="17" t="s">
        <v>1676</v>
      </c>
      <c r="B864" s="43" t="s">
        <v>1677</v>
      </c>
      <c r="C864" s="12"/>
      <c r="D864" s="48">
        <v>16.042996090225564</v>
      </c>
      <c r="E864" s="5">
        <v>0</v>
      </c>
      <c r="F864" s="7">
        <f t="shared" si="69"/>
        <v>0</v>
      </c>
      <c r="G864" s="7">
        <f t="shared" si="70"/>
        <v>0</v>
      </c>
      <c r="H864" s="16"/>
      <c r="I864" s="5">
        <f t="shared" si="67"/>
        <v>-16.042996090225564</v>
      </c>
      <c r="J864" s="9">
        <f t="shared" si="72"/>
        <v>-1</v>
      </c>
      <c r="K864" s="10">
        <f t="shared" si="71"/>
        <v>-16.042996090225564</v>
      </c>
      <c r="L864" s="10"/>
      <c r="M864" s="11" t="s">
        <v>1036</v>
      </c>
    </row>
    <row r="865" spans="1:13" ht="46.8">
      <c r="A865" s="17" t="s">
        <v>1678</v>
      </c>
      <c r="B865" s="43" t="s">
        <v>1679</v>
      </c>
      <c r="C865" s="12"/>
      <c r="D865" s="48">
        <v>1.061716090225564</v>
      </c>
      <c r="E865" s="5">
        <v>0</v>
      </c>
      <c r="F865" s="7">
        <f t="shared" si="69"/>
        <v>0</v>
      </c>
      <c r="G865" s="7">
        <f t="shared" si="70"/>
        <v>0</v>
      </c>
      <c r="H865" s="16"/>
      <c r="I865" s="5">
        <f t="shared" si="67"/>
        <v>-1.061716090225564</v>
      </c>
      <c r="J865" s="9">
        <f t="shared" si="72"/>
        <v>-1</v>
      </c>
      <c r="K865" s="10">
        <f t="shared" si="71"/>
        <v>-1.061716090225564</v>
      </c>
      <c r="L865" s="10"/>
      <c r="M865" s="11" t="s">
        <v>1036</v>
      </c>
    </row>
    <row r="866" spans="1:13" ht="46.8">
      <c r="A866" s="17" t="s">
        <v>1680</v>
      </c>
      <c r="B866" s="43" t="s">
        <v>1681</v>
      </c>
      <c r="C866" s="12"/>
      <c r="D866" s="48">
        <v>9.4007760902255644</v>
      </c>
      <c r="E866" s="5">
        <v>0</v>
      </c>
      <c r="F866" s="7">
        <f t="shared" si="69"/>
        <v>0</v>
      </c>
      <c r="G866" s="7">
        <f t="shared" si="70"/>
        <v>0</v>
      </c>
      <c r="H866" s="16"/>
      <c r="I866" s="5">
        <f t="shared" si="67"/>
        <v>-9.4007760902255644</v>
      </c>
      <c r="J866" s="9">
        <f t="shared" si="72"/>
        <v>-1</v>
      </c>
      <c r="K866" s="10">
        <f t="shared" si="71"/>
        <v>-9.4007760902255644</v>
      </c>
      <c r="L866" s="10"/>
      <c r="M866" s="11" t="s">
        <v>1036</v>
      </c>
    </row>
    <row r="867" spans="1:13" ht="46.8">
      <c r="A867" s="17" t="s">
        <v>1682</v>
      </c>
      <c r="B867" s="43" t="s">
        <v>1683</v>
      </c>
      <c r="C867" s="12"/>
      <c r="D867" s="48">
        <v>0.77615609022556409</v>
      </c>
      <c r="E867" s="5">
        <v>0</v>
      </c>
      <c r="F867" s="7">
        <f t="shared" si="69"/>
        <v>0</v>
      </c>
      <c r="G867" s="7">
        <f t="shared" si="70"/>
        <v>0</v>
      </c>
      <c r="H867" s="16"/>
      <c r="I867" s="5">
        <f t="shared" si="67"/>
        <v>-0.77615609022556409</v>
      </c>
      <c r="J867" s="9">
        <f t="shared" si="72"/>
        <v>-1</v>
      </c>
      <c r="K867" s="10">
        <f t="shared" si="71"/>
        <v>-0.77615609022556409</v>
      </c>
      <c r="L867" s="10"/>
      <c r="M867" s="11" t="s">
        <v>1036</v>
      </c>
    </row>
    <row r="868" spans="1:13" ht="46.8">
      <c r="A868" s="17" t="s">
        <v>1684</v>
      </c>
      <c r="B868" s="43" t="s">
        <v>1685</v>
      </c>
      <c r="C868" s="12"/>
      <c r="D868" s="48">
        <v>1.2127560902255641</v>
      </c>
      <c r="E868" s="5">
        <v>0</v>
      </c>
      <c r="F868" s="7">
        <f t="shared" si="69"/>
        <v>0</v>
      </c>
      <c r="G868" s="7">
        <f t="shared" si="70"/>
        <v>0</v>
      </c>
      <c r="H868" s="16"/>
      <c r="I868" s="5">
        <f t="shared" si="67"/>
        <v>-1.2127560902255641</v>
      </c>
      <c r="J868" s="9">
        <f t="shared" si="72"/>
        <v>-1</v>
      </c>
      <c r="K868" s="10">
        <f t="shared" si="71"/>
        <v>-1.2127560902255641</v>
      </c>
      <c r="L868" s="10"/>
      <c r="M868" s="11" t="s">
        <v>1036</v>
      </c>
    </row>
    <row r="869" spans="1:13" ht="46.8">
      <c r="A869" s="17" t="s">
        <v>1686</v>
      </c>
      <c r="B869" s="43" t="s">
        <v>1687</v>
      </c>
      <c r="C869" s="12"/>
      <c r="D869" s="48">
        <v>1.2894560902255643</v>
      </c>
      <c r="E869" s="5">
        <v>0</v>
      </c>
      <c r="F869" s="7">
        <f t="shared" si="69"/>
        <v>0</v>
      </c>
      <c r="G869" s="7">
        <f t="shared" si="70"/>
        <v>0</v>
      </c>
      <c r="H869" s="16"/>
      <c r="I869" s="5">
        <f t="shared" si="67"/>
        <v>-1.2894560902255643</v>
      </c>
      <c r="J869" s="9">
        <f t="shared" si="72"/>
        <v>-1</v>
      </c>
      <c r="K869" s="10">
        <f t="shared" si="71"/>
        <v>-1.2894560902255643</v>
      </c>
      <c r="L869" s="10"/>
      <c r="M869" s="11" t="s">
        <v>1036</v>
      </c>
    </row>
    <row r="870" spans="1:13" ht="46.8">
      <c r="A870" s="17" t="s">
        <v>1688</v>
      </c>
      <c r="B870" s="43" t="s">
        <v>1689</v>
      </c>
      <c r="C870" s="12"/>
      <c r="D870" s="48">
        <v>1.0322160902255639</v>
      </c>
      <c r="E870" s="5">
        <v>0</v>
      </c>
      <c r="F870" s="7">
        <f t="shared" si="69"/>
        <v>0</v>
      </c>
      <c r="G870" s="7">
        <f t="shared" si="70"/>
        <v>0</v>
      </c>
      <c r="H870" s="16"/>
      <c r="I870" s="5">
        <f t="shared" si="67"/>
        <v>-1.0322160902255639</v>
      </c>
      <c r="J870" s="9">
        <f t="shared" si="72"/>
        <v>-1</v>
      </c>
      <c r="K870" s="10">
        <f t="shared" si="71"/>
        <v>-1.0322160902255639</v>
      </c>
      <c r="L870" s="10"/>
      <c r="M870" s="11" t="s">
        <v>1036</v>
      </c>
    </row>
    <row r="871" spans="1:13" ht="31.2">
      <c r="A871" s="17" t="s">
        <v>1690</v>
      </c>
      <c r="B871" s="43" t="s">
        <v>1691</v>
      </c>
      <c r="C871" s="12"/>
      <c r="D871" s="48">
        <v>2.5496960902255639</v>
      </c>
      <c r="E871" s="5">
        <v>0</v>
      </c>
      <c r="F871" s="7">
        <f t="shared" si="69"/>
        <v>0</v>
      </c>
      <c r="G871" s="7">
        <f t="shared" si="70"/>
        <v>0</v>
      </c>
      <c r="H871" s="16"/>
      <c r="I871" s="5">
        <f t="shared" si="67"/>
        <v>-2.5496960902255639</v>
      </c>
      <c r="J871" s="9">
        <f t="shared" si="72"/>
        <v>-1</v>
      </c>
      <c r="K871" s="10">
        <f t="shared" si="71"/>
        <v>-2.5496960902255639</v>
      </c>
      <c r="L871" s="10"/>
      <c r="M871" s="11" t="s">
        <v>1036</v>
      </c>
    </row>
    <row r="872" spans="1:13" ht="46.8">
      <c r="A872" s="17" t="s">
        <v>1692</v>
      </c>
      <c r="B872" s="43" t="s">
        <v>1693</v>
      </c>
      <c r="C872" s="12"/>
      <c r="D872" s="48">
        <v>1.025136090225564</v>
      </c>
      <c r="E872" s="5">
        <v>0</v>
      </c>
      <c r="F872" s="7">
        <f t="shared" si="69"/>
        <v>0</v>
      </c>
      <c r="G872" s="7">
        <f t="shared" si="70"/>
        <v>0</v>
      </c>
      <c r="H872" s="16"/>
      <c r="I872" s="5">
        <f t="shared" si="67"/>
        <v>-1.025136090225564</v>
      </c>
      <c r="J872" s="9">
        <f t="shared" si="72"/>
        <v>-1</v>
      </c>
      <c r="K872" s="10">
        <f t="shared" si="71"/>
        <v>-1.025136090225564</v>
      </c>
      <c r="L872" s="10"/>
      <c r="M872" s="11" t="s">
        <v>1036</v>
      </c>
    </row>
    <row r="873" spans="1:13" ht="46.8">
      <c r="A873" s="17" t="s">
        <v>1694</v>
      </c>
      <c r="B873" s="43" t="s">
        <v>1695</v>
      </c>
      <c r="C873" s="12"/>
      <c r="D873" s="48">
        <v>1.597436090225564</v>
      </c>
      <c r="E873" s="5">
        <v>0</v>
      </c>
      <c r="F873" s="7">
        <f t="shared" si="69"/>
        <v>0</v>
      </c>
      <c r="G873" s="7">
        <f t="shared" si="70"/>
        <v>0</v>
      </c>
      <c r="H873" s="16"/>
      <c r="I873" s="5">
        <f t="shared" si="67"/>
        <v>-1.597436090225564</v>
      </c>
      <c r="J873" s="9">
        <f t="shared" si="72"/>
        <v>-1</v>
      </c>
      <c r="K873" s="10">
        <f t="shared" si="71"/>
        <v>-1.597436090225564</v>
      </c>
      <c r="L873" s="10"/>
      <c r="M873" s="11" t="s">
        <v>1036</v>
      </c>
    </row>
    <row r="874" spans="1:13">
      <c r="A874" s="17" t="s">
        <v>1696</v>
      </c>
      <c r="B874" s="21" t="s">
        <v>1697</v>
      </c>
      <c r="C874" s="12"/>
      <c r="D874" s="45"/>
      <c r="E874" s="10">
        <v>0.14939328000000002</v>
      </c>
      <c r="F874" s="7">
        <f t="shared" si="69"/>
        <v>0.14939328000000002</v>
      </c>
      <c r="G874" s="7">
        <f t="shared" si="70"/>
        <v>0.14939328000000002</v>
      </c>
      <c r="H874" s="16"/>
      <c r="I874" s="5">
        <f t="shared" si="67"/>
        <v>0.14939328000000002</v>
      </c>
      <c r="J874" s="9"/>
      <c r="K874" s="10">
        <f t="shared" si="71"/>
        <v>0.14939328000000002</v>
      </c>
      <c r="L874" s="10"/>
      <c r="M874" s="11" t="s">
        <v>1031</v>
      </c>
    </row>
    <row r="875" spans="1:13" ht="31.2">
      <c r="A875" s="17" t="s">
        <v>1698</v>
      </c>
      <c r="B875" s="21" t="s">
        <v>1699</v>
      </c>
      <c r="C875" s="12"/>
      <c r="D875" s="45"/>
      <c r="E875" s="10">
        <v>4.1425080000000003E-2</v>
      </c>
      <c r="F875" s="7">
        <f t="shared" si="69"/>
        <v>4.1425080000000003E-2</v>
      </c>
      <c r="G875" s="7">
        <f t="shared" si="70"/>
        <v>4.1425080000000003E-2</v>
      </c>
      <c r="H875" s="16"/>
      <c r="I875" s="5">
        <f t="shared" si="67"/>
        <v>4.1425080000000003E-2</v>
      </c>
      <c r="J875" s="9"/>
      <c r="K875" s="10">
        <f t="shared" si="71"/>
        <v>4.1425080000000003E-2</v>
      </c>
      <c r="L875" s="10"/>
      <c r="M875" s="11" t="s">
        <v>1031</v>
      </c>
    </row>
    <row r="876" spans="1:13" ht="46.8">
      <c r="A876" s="17" t="s">
        <v>1700</v>
      </c>
      <c r="B876" s="51" t="s">
        <v>1701</v>
      </c>
      <c r="C876" s="12"/>
      <c r="D876" s="45"/>
      <c r="E876" s="10">
        <v>4.4999999999999997E-3</v>
      </c>
      <c r="F876" s="7">
        <f t="shared" si="69"/>
        <v>4.4999999999999997E-3</v>
      </c>
      <c r="G876" s="7">
        <f t="shared" si="70"/>
        <v>4.4999999999999997E-3</v>
      </c>
      <c r="H876" s="16"/>
      <c r="I876" s="5">
        <f t="shared" si="67"/>
        <v>4.4999999999999997E-3</v>
      </c>
      <c r="J876" s="9"/>
      <c r="K876" s="10">
        <f t="shared" si="71"/>
        <v>4.4999999999999997E-3</v>
      </c>
      <c r="L876" s="10"/>
      <c r="M876" s="11" t="s">
        <v>1031</v>
      </c>
    </row>
    <row r="877" spans="1:13" ht="31.2">
      <c r="A877" s="17" t="s">
        <v>1702</v>
      </c>
      <c r="B877" s="51" t="s">
        <v>1703</v>
      </c>
      <c r="C877" s="12"/>
      <c r="D877" s="45"/>
      <c r="E877" s="10">
        <v>0.15922919999999999</v>
      </c>
      <c r="F877" s="7">
        <f t="shared" si="69"/>
        <v>0.15922919999999999</v>
      </c>
      <c r="G877" s="7">
        <f t="shared" si="70"/>
        <v>0.15922919999999999</v>
      </c>
      <c r="H877" s="16"/>
      <c r="I877" s="5">
        <f t="shared" ref="I877:I911" si="73">E877-D877</f>
        <v>0.15922919999999999</v>
      </c>
      <c r="J877" s="9"/>
      <c r="K877" s="10">
        <f t="shared" si="71"/>
        <v>0.15922919999999999</v>
      </c>
      <c r="L877" s="10"/>
      <c r="M877" s="11" t="s">
        <v>1031</v>
      </c>
    </row>
    <row r="878" spans="1:13" ht="31.2">
      <c r="A878" s="17" t="s">
        <v>1704</v>
      </c>
      <c r="B878" s="51" t="s">
        <v>1705</v>
      </c>
      <c r="C878" s="12"/>
      <c r="D878" s="45"/>
      <c r="E878" s="10">
        <v>3.3659999999999995E-2</v>
      </c>
      <c r="F878" s="7">
        <f t="shared" si="69"/>
        <v>3.3659999999999995E-2</v>
      </c>
      <c r="G878" s="7">
        <f t="shared" si="70"/>
        <v>3.3659999999999995E-2</v>
      </c>
      <c r="H878" s="16"/>
      <c r="I878" s="5">
        <f t="shared" si="73"/>
        <v>3.3659999999999995E-2</v>
      </c>
      <c r="J878" s="9"/>
      <c r="K878" s="10">
        <f t="shared" si="71"/>
        <v>3.3659999999999995E-2</v>
      </c>
      <c r="L878" s="10"/>
      <c r="M878" s="11" t="s">
        <v>1031</v>
      </c>
    </row>
    <row r="879" spans="1:13" ht="31.2">
      <c r="A879" s="17" t="s">
        <v>1706</v>
      </c>
      <c r="B879" s="51" t="s">
        <v>1707</v>
      </c>
      <c r="C879" s="12"/>
      <c r="D879" s="45"/>
      <c r="E879" s="10">
        <v>3.3659999999999995E-2</v>
      </c>
      <c r="F879" s="7">
        <f t="shared" si="69"/>
        <v>3.3659999999999995E-2</v>
      </c>
      <c r="G879" s="7">
        <f t="shared" si="70"/>
        <v>3.3659999999999995E-2</v>
      </c>
      <c r="H879" s="16"/>
      <c r="I879" s="5">
        <f t="shared" si="73"/>
        <v>3.3659999999999995E-2</v>
      </c>
      <c r="J879" s="9"/>
      <c r="K879" s="10">
        <f t="shared" si="71"/>
        <v>3.3659999999999995E-2</v>
      </c>
      <c r="L879" s="10"/>
      <c r="M879" s="11" t="s">
        <v>1031</v>
      </c>
    </row>
    <row r="880" spans="1:13" ht="31.2">
      <c r="A880" s="17" t="s">
        <v>1708</v>
      </c>
      <c r="B880" s="21" t="s">
        <v>1709</v>
      </c>
      <c r="C880" s="12"/>
      <c r="D880" s="45"/>
      <c r="E880" s="10">
        <v>8.6512599999999995E-2</v>
      </c>
      <c r="F880" s="7">
        <f t="shared" si="69"/>
        <v>8.6512599999999995E-2</v>
      </c>
      <c r="G880" s="7">
        <f t="shared" si="70"/>
        <v>8.6512599999999995E-2</v>
      </c>
      <c r="H880" s="16"/>
      <c r="I880" s="5">
        <f t="shared" si="73"/>
        <v>8.6512599999999995E-2</v>
      </c>
      <c r="J880" s="9"/>
      <c r="K880" s="10">
        <f t="shared" si="71"/>
        <v>8.6512599999999995E-2</v>
      </c>
      <c r="L880" s="10"/>
      <c r="M880" s="11" t="s">
        <v>1031</v>
      </c>
    </row>
    <row r="881" spans="1:13">
      <c r="A881" s="17" t="s">
        <v>1710</v>
      </c>
      <c r="B881" s="21" t="s">
        <v>1711</v>
      </c>
      <c r="C881" s="12"/>
      <c r="D881" s="45"/>
      <c r="E881" s="10">
        <v>7.2187059999999997E-2</v>
      </c>
      <c r="F881" s="7">
        <f t="shared" si="69"/>
        <v>7.2187059999999997E-2</v>
      </c>
      <c r="G881" s="7">
        <f t="shared" si="70"/>
        <v>7.2187059999999997E-2</v>
      </c>
      <c r="H881" s="16"/>
      <c r="I881" s="5">
        <f t="shared" si="73"/>
        <v>7.2187059999999997E-2</v>
      </c>
      <c r="J881" s="9"/>
      <c r="K881" s="10">
        <f t="shared" si="71"/>
        <v>7.2187059999999997E-2</v>
      </c>
      <c r="L881" s="10"/>
      <c r="M881" s="11" t="s">
        <v>1031</v>
      </c>
    </row>
    <row r="882" spans="1:13" ht="31.2">
      <c r="A882" s="17" t="s">
        <v>1712</v>
      </c>
      <c r="B882" s="21" t="s">
        <v>1713</v>
      </c>
      <c r="C882" s="12"/>
      <c r="D882" s="45"/>
      <c r="E882" s="10">
        <v>0.14840596</v>
      </c>
      <c r="F882" s="7">
        <f t="shared" si="69"/>
        <v>0.14840596</v>
      </c>
      <c r="G882" s="7">
        <f t="shared" si="70"/>
        <v>0.14840596</v>
      </c>
      <c r="H882" s="16"/>
      <c r="I882" s="5">
        <f t="shared" si="73"/>
        <v>0.14840596</v>
      </c>
      <c r="J882" s="9"/>
      <c r="K882" s="10">
        <f t="shared" si="71"/>
        <v>0.14840596</v>
      </c>
      <c r="L882" s="10"/>
      <c r="M882" s="11" t="s">
        <v>1031</v>
      </c>
    </row>
    <row r="883" spans="1:13" ht="31.2">
      <c r="A883" s="17" t="s">
        <v>1714</v>
      </c>
      <c r="B883" s="51" t="s">
        <v>1715</v>
      </c>
      <c r="C883" s="12"/>
      <c r="D883" s="45"/>
      <c r="E883" s="10">
        <v>5.287E-2</v>
      </c>
      <c r="F883" s="7">
        <f t="shared" si="69"/>
        <v>5.287E-2</v>
      </c>
      <c r="G883" s="7">
        <f t="shared" si="70"/>
        <v>5.287E-2</v>
      </c>
      <c r="H883" s="16"/>
      <c r="I883" s="5">
        <f t="shared" si="73"/>
        <v>5.287E-2</v>
      </c>
      <c r="J883" s="9"/>
      <c r="K883" s="10">
        <f t="shared" si="71"/>
        <v>5.287E-2</v>
      </c>
      <c r="L883" s="10"/>
      <c r="M883" s="11" t="s">
        <v>1031</v>
      </c>
    </row>
    <row r="884" spans="1:13" ht="31.2">
      <c r="A884" s="17" t="s">
        <v>1716</v>
      </c>
      <c r="B884" s="51" t="s">
        <v>1717</v>
      </c>
      <c r="C884" s="12"/>
      <c r="D884" s="45"/>
      <c r="E884" s="10">
        <v>0.93725875999999986</v>
      </c>
      <c r="F884" s="7">
        <f t="shared" si="69"/>
        <v>0.93725875999999986</v>
      </c>
      <c r="G884" s="7">
        <f t="shared" si="70"/>
        <v>0.93725875999999986</v>
      </c>
      <c r="H884" s="16"/>
      <c r="I884" s="5">
        <f t="shared" si="73"/>
        <v>0.93725875999999986</v>
      </c>
      <c r="J884" s="9"/>
      <c r="K884" s="10">
        <f t="shared" si="71"/>
        <v>0.93725875999999986</v>
      </c>
      <c r="L884" s="10"/>
      <c r="M884" s="11" t="s">
        <v>1031</v>
      </c>
    </row>
    <row r="885" spans="1:13" ht="31.2">
      <c r="A885" s="17" t="s">
        <v>1718</v>
      </c>
      <c r="B885" s="51" t="s">
        <v>1719</v>
      </c>
      <c r="C885" s="12"/>
      <c r="D885" s="45"/>
      <c r="E885" s="10">
        <v>5.287E-2</v>
      </c>
      <c r="F885" s="7">
        <f t="shared" si="69"/>
        <v>5.287E-2</v>
      </c>
      <c r="G885" s="7">
        <f t="shared" si="70"/>
        <v>5.287E-2</v>
      </c>
      <c r="H885" s="16"/>
      <c r="I885" s="5">
        <f t="shared" si="73"/>
        <v>5.287E-2</v>
      </c>
      <c r="J885" s="9"/>
      <c r="K885" s="10">
        <f t="shared" si="71"/>
        <v>5.287E-2</v>
      </c>
      <c r="L885" s="10"/>
      <c r="M885" s="11" t="s">
        <v>1031</v>
      </c>
    </row>
    <row r="886" spans="1:13" ht="46.8">
      <c r="A886" s="17" t="s">
        <v>1720</v>
      </c>
      <c r="B886" s="51" t="s">
        <v>1721</v>
      </c>
      <c r="C886" s="12"/>
      <c r="D886" s="45"/>
      <c r="E886" s="10">
        <v>0.31260863999999999</v>
      </c>
      <c r="F886" s="7">
        <f t="shared" si="69"/>
        <v>0.31260863999999999</v>
      </c>
      <c r="G886" s="7">
        <f t="shared" si="70"/>
        <v>0.31260863999999999</v>
      </c>
      <c r="H886" s="16"/>
      <c r="I886" s="5">
        <f t="shared" si="73"/>
        <v>0.31260863999999999</v>
      </c>
      <c r="J886" s="9"/>
      <c r="K886" s="10">
        <f t="shared" si="71"/>
        <v>0.31260863999999999</v>
      </c>
      <c r="L886" s="10"/>
      <c r="M886" s="11" t="s">
        <v>1031</v>
      </c>
    </row>
    <row r="887" spans="1:13" ht="46.8">
      <c r="A887" s="17" t="s">
        <v>1722</v>
      </c>
      <c r="B887" s="51" t="s">
        <v>1723</v>
      </c>
      <c r="C887" s="12"/>
      <c r="D887" s="45"/>
      <c r="E887" s="10">
        <v>2.0399839999999999E-2</v>
      </c>
      <c r="F887" s="7">
        <f t="shared" si="69"/>
        <v>2.0399839999999999E-2</v>
      </c>
      <c r="G887" s="7">
        <f t="shared" si="70"/>
        <v>2.0399839999999999E-2</v>
      </c>
      <c r="H887" s="16"/>
      <c r="I887" s="5">
        <f t="shared" si="73"/>
        <v>2.0399839999999999E-2</v>
      </c>
      <c r="J887" s="9"/>
      <c r="K887" s="10">
        <f t="shared" si="71"/>
        <v>2.0399839999999999E-2</v>
      </c>
      <c r="L887" s="10"/>
      <c r="M887" s="11" t="s">
        <v>1031</v>
      </c>
    </row>
    <row r="888" spans="1:13">
      <c r="A888" s="17" t="s">
        <v>1724</v>
      </c>
      <c r="B888" s="51" t="s">
        <v>1725</v>
      </c>
      <c r="C888" s="12"/>
      <c r="D888" s="45"/>
      <c r="E888" s="10">
        <v>5.1329999999999995E-4</v>
      </c>
      <c r="F888" s="7">
        <f t="shared" si="69"/>
        <v>5.1329999999999995E-4</v>
      </c>
      <c r="G888" s="7">
        <f t="shared" si="70"/>
        <v>5.1329999999999995E-4</v>
      </c>
      <c r="H888" s="16"/>
      <c r="I888" s="5">
        <f t="shared" si="73"/>
        <v>5.1329999999999995E-4</v>
      </c>
      <c r="J888" s="9"/>
      <c r="K888" s="10">
        <f t="shared" si="71"/>
        <v>5.1329999999999995E-4</v>
      </c>
      <c r="L888" s="10"/>
      <c r="M888" s="11" t="s">
        <v>1031</v>
      </c>
    </row>
    <row r="889" spans="1:13" ht="31.2">
      <c r="A889" s="17" t="s">
        <v>1726</v>
      </c>
      <c r="B889" s="51" t="s">
        <v>1727</v>
      </c>
      <c r="C889" s="12"/>
      <c r="D889" s="45"/>
      <c r="E889" s="10">
        <v>9.1534959999999985E-2</v>
      </c>
      <c r="F889" s="7">
        <f t="shared" si="69"/>
        <v>9.1534959999999985E-2</v>
      </c>
      <c r="G889" s="7">
        <f t="shared" si="70"/>
        <v>9.1534959999999985E-2</v>
      </c>
      <c r="H889" s="16"/>
      <c r="I889" s="5">
        <f t="shared" si="73"/>
        <v>9.1534959999999985E-2</v>
      </c>
      <c r="J889" s="9"/>
      <c r="K889" s="10">
        <f t="shared" si="71"/>
        <v>9.1534959999999985E-2</v>
      </c>
      <c r="L889" s="10"/>
      <c r="M889" s="11" t="s">
        <v>1031</v>
      </c>
    </row>
    <row r="890" spans="1:13" ht="46.8">
      <c r="A890" s="17" t="s">
        <v>1728</v>
      </c>
      <c r="B890" s="51" t="s">
        <v>1729</v>
      </c>
      <c r="C890" s="12"/>
      <c r="D890" s="45"/>
      <c r="E890" s="10">
        <v>0.20177174</v>
      </c>
      <c r="F890" s="7">
        <f t="shared" si="69"/>
        <v>0.20177174</v>
      </c>
      <c r="G890" s="7">
        <f t="shared" si="70"/>
        <v>0.20177174</v>
      </c>
      <c r="H890" s="16"/>
      <c r="I890" s="5">
        <f t="shared" si="73"/>
        <v>0.20177174</v>
      </c>
      <c r="J890" s="9"/>
      <c r="K890" s="10">
        <f t="shared" si="71"/>
        <v>0.20177174</v>
      </c>
      <c r="L890" s="10"/>
      <c r="M890" s="11" t="s">
        <v>1031</v>
      </c>
    </row>
    <row r="891" spans="1:13" ht="46.8">
      <c r="A891" s="17" t="s">
        <v>1730</v>
      </c>
      <c r="B891" s="51" t="s">
        <v>1731</v>
      </c>
      <c r="C891" s="12"/>
      <c r="D891" s="45"/>
      <c r="E891" s="10">
        <v>3.5360659999999995E-2</v>
      </c>
      <c r="F891" s="7">
        <f t="shared" si="69"/>
        <v>3.5360659999999995E-2</v>
      </c>
      <c r="G891" s="7">
        <f t="shared" si="70"/>
        <v>3.5360659999999995E-2</v>
      </c>
      <c r="H891" s="16"/>
      <c r="I891" s="5">
        <f t="shared" si="73"/>
        <v>3.5360659999999995E-2</v>
      </c>
      <c r="J891" s="9"/>
      <c r="K891" s="10">
        <f t="shared" si="71"/>
        <v>3.5360659999999995E-2</v>
      </c>
      <c r="L891" s="10"/>
      <c r="M891" s="11" t="s">
        <v>1031</v>
      </c>
    </row>
    <row r="892" spans="1:13" ht="31.2">
      <c r="A892" s="17" t="s">
        <v>1732</v>
      </c>
      <c r="B892" s="51" t="s">
        <v>1733</v>
      </c>
      <c r="C892" s="12"/>
      <c r="D892" s="45"/>
      <c r="E892" s="10">
        <v>6.8300000000000001E-3</v>
      </c>
      <c r="F892" s="7">
        <f t="shared" si="69"/>
        <v>6.8300000000000001E-3</v>
      </c>
      <c r="G892" s="7">
        <f t="shared" si="70"/>
        <v>6.8300000000000001E-3</v>
      </c>
      <c r="H892" s="16"/>
      <c r="I892" s="5">
        <f t="shared" si="73"/>
        <v>6.8300000000000001E-3</v>
      </c>
      <c r="J892" s="9"/>
      <c r="K892" s="10">
        <f t="shared" si="71"/>
        <v>6.8300000000000001E-3</v>
      </c>
      <c r="L892" s="10"/>
      <c r="M892" s="11" t="s">
        <v>1031</v>
      </c>
    </row>
    <row r="893" spans="1:13" ht="31.2">
      <c r="A893" s="17" t="s">
        <v>1734</v>
      </c>
      <c r="B893" s="51" t="s">
        <v>1735</v>
      </c>
      <c r="C893" s="12"/>
      <c r="D893" s="45"/>
      <c r="E893" s="10">
        <v>0.1947509</v>
      </c>
      <c r="F893" s="7">
        <f t="shared" si="69"/>
        <v>0.1947509</v>
      </c>
      <c r="G893" s="7">
        <f t="shared" si="70"/>
        <v>0.1947509</v>
      </c>
      <c r="H893" s="16"/>
      <c r="I893" s="5">
        <f t="shared" si="73"/>
        <v>0.1947509</v>
      </c>
      <c r="J893" s="9"/>
      <c r="K893" s="10">
        <f t="shared" si="71"/>
        <v>0.1947509</v>
      </c>
      <c r="L893" s="10"/>
      <c r="M893" s="11" t="s">
        <v>1031</v>
      </c>
    </row>
    <row r="894" spans="1:13" ht="46.8">
      <c r="A894" s="17" t="s">
        <v>1736</v>
      </c>
      <c r="B894" s="51" t="s">
        <v>1737</v>
      </c>
      <c r="C894" s="12"/>
      <c r="D894" s="45"/>
      <c r="E894" s="10">
        <v>5.7819999999999996E-4</v>
      </c>
      <c r="F894" s="7">
        <f t="shared" si="69"/>
        <v>5.7819999999999996E-4</v>
      </c>
      <c r="G894" s="7">
        <f t="shared" si="70"/>
        <v>5.7819999999999996E-4</v>
      </c>
      <c r="H894" s="16"/>
      <c r="I894" s="5">
        <f t="shared" si="73"/>
        <v>5.7819999999999996E-4</v>
      </c>
      <c r="J894" s="9"/>
      <c r="K894" s="10">
        <f t="shared" si="71"/>
        <v>5.7819999999999996E-4</v>
      </c>
      <c r="L894" s="10"/>
      <c r="M894" s="11" t="s">
        <v>1031</v>
      </c>
    </row>
    <row r="895" spans="1:13">
      <c r="A895" s="17" t="s">
        <v>1738</v>
      </c>
      <c r="B895" s="51" t="s">
        <v>1739</v>
      </c>
      <c r="C895" s="12"/>
      <c r="D895" s="45"/>
      <c r="E895" s="10">
        <v>0.90250703999999993</v>
      </c>
      <c r="F895" s="7">
        <f t="shared" si="69"/>
        <v>0.90250703999999993</v>
      </c>
      <c r="G895" s="7">
        <f t="shared" si="70"/>
        <v>0.90250703999999993</v>
      </c>
      <c r="H895" s="16"/>
      <c r="I895" s="5">
        <f t="shared" si="73"/>
        <v>0.90250703999999993</v>
      </c>
      <c r="J895" s="9"/>
      <c r="K895" s="10">
        <f t="shared" si="71"/>
        <v>0.90250703999999993</v>
      </c>
      <c r="L895" s="10"/>
      <c r="M895" s="11" t="s">
        <v>1031</v>
      </c>
    </row>
    <row r="896" spans="1:13" ht="31.2">
      <c r="A896" s="17" t="s">
        <v>1740</v>
      </c>
      <c r="B896" s="51" t="s">
        <v>1741</v>
      </c>
      <c r="C896" s="12"/>
      <c r="D896" s="45"/>
      <c r="E896" s="10">
        <v>6.4999999999999997E-3</v>
      </c>
      <c r="F896" s="7">
        <f t="shared" si="69"/>
        <v>6.4999999999999997E-3</v>
      </c>
      <c r="G896" s="7">
        <f t="shared" si="70"/>
        <v>6.4999999999999997E-3</v>
      </c>
      <c r="H896" s="16"/>
      <c r="I896" s="5">
        <f t="shared" si="73"/>
        <v>6.4999999999999997E-3</v>
      </c>
      <c r="J896" s="9"/>
      <c r="K896" s="10">
        <f t="shared" si="71"/>
        <v>6.4999999999999997E-3</v>
      </c>
      <c r="L896" s="10"/>
      <c r="M896" s="11" t="s">
        <v>1031</v>
      </c>
    </row>
    <row r="897" spans="1:13" ht="31.2">
      <c r="A897" s="17" t="s">
        <v>1742</v>
      </c>
      <c r="B897" s="51" t="s">
        <v>1743</v>
      </c>
      <c r="C897" s="12"/>
      <c r="D897" s="45"/>
      <c r="E897" s="10">
        <v>6.7371479999999997E-2</v>
      </c>
      <c r="F897" s="7">
        <f t="shared" si="69"/>
        <v>6.7371479999999997E-2</v>
      </c>
      <c r="G897" s="7">
        <f t="shared" si="70"/>
        <v>6.7371479999999997E-2</v>
      </c>
      <c r="H897" s="16"/>
      <c r="I897" s="5">
        <f t="shared" si="73"/>
        <v>6.7371479999999997E-2</v>
      </c>
      <c r="J897" s="9"/>
      <c r="K897" s="10">
        <f t="shared" si="71"/>
        <v>6.7371479999999997E-2</v>
      </c>
      <c r="L897" s="10"/>
      <c r="M897" s="11" t="s">
        <v>1031</v>
      </c>
    </row>
    <row r="898" spans="1:13" ht="31.2">
      <c r="A898" s="17" t="s">
        <v>1744</v>
      </c>
      <c r="B898" s="51" t="s">
        <v>1745</v>
      </c>
      <c r="C898" s="12"/>
      <c r="D898" s="45"/>
      <c r="E898" s="10">
        <v>9.2847680000000002E-2</v>
      </c>
      <c r="F898" s="7">
        <f t="shared" si="69"/>
        <v>9.2847680000000002E-2</v>
      </c>
      <c r="G898" s="7">
        <f t="shared" si="70"/>
        <v>9.2847680000000002E-2</v>
      </c>
      <c r="H898" s="16"/>
      <c r="I898" s="5">
        <f t="shared" si="73"/>
        <v>9.2847680000000002E-2</v>
      </c>
      <c r="J898" s="9"/>
      <c r="K898" s="10">
        <f t="shared" si="71"/>
        <v>9.2847680000000002E-2</v>
      </c>
      <c r="L898" s="10"/>
      <c r="M898" s="11" t="s">
        <v>1031</v>
      </c>
    </row>
    <row r="899" spans="1:13" ht="46.8">
      <c r="A899" s="17" t="s">
        <v>1746</v>
      </c>
      <c r="B899" s="51" t="s">
        <v>1747</v>
      </c>
      <c r="C899" s="12"/>
      <c r="D899" s="45"/>
      <c r="E899" s="10">
        <v>0.40257290000000001</v>
      </c>
      <c r="F899" s="7">
        <f t="shared" si="69"/>
        <v>0.40257290000000001</v>
      </c>
      <c r="G899" s="7">
        <f t="shared" si="70"/>
        <v>0.40257290000000001</v>
      </c>
      <c r="H899" s="16"/>
      <c r="I899" s="5">
        <f t="shared" si="73"/>
        <v>0.40257290000000001</v>
      </c>
      <c r="J899" s="9"/>
      <c r="K899" s="10">
        <f t="shared" si="71"/>
        <v>0.40257290000000001</v>
      </c>
      <c r="L899" s="10"/>
      <c r="M899" s="11" t="s">
        <v>1031</v>
      </c>
    </row>
    <row r="900" spans="1:13" ht="31.2">
      <c r="A900" s="17" t="s">
        <v>1748</v>
      </c>
      <c r="B900" s="51" t="s">
        <v>1749</v>
      </c>
      <c r="C900" s="12"/>
      <c r="D900" s="45"/>
      <c r="E900" s="10">
        <v>9.5768799999999994E-3</v>
      </c>
      <c r="F900" s="7">
        <f t="shared" si="69"/>
        <v>9.5768799999999994E-3</v>
      </c>
      <c r="G900" s="7">
        <f t="shared" si="70"/>
        <v>9.5768799999999994E-3</v>
      </c>
      <c r="H900" s="16"/>
      <c r="I900" s="5">
        <f t="shared" si="73"/>
        <v>9.5768799999999994E-3</v>
      </c>
      <c r="J900" s="9"/>
      <c r="K900" s="10">
        <f t="shared" si="71"/>
        <v>9.5768799999999994E-3</v>
      </c>
      <c r="L900" s="10"/>
      <c r="M900" s="11" t="s">
        <v>1031</v>
      </c>
    </row>
    <row r="901" spans="1:13" ht="31.2">
      <c r="A901" s="17" t="s">
        <v>1750</v>
      </c>
      <c r="B901" s="51" t="s">
        <v>1751</v>
      </c>
      <c r="C901" s="12"/>
      <c r="D901" s="45"/>
      <c r="E901" s="10">
        <v>2.8619720000000001E-2</v>
      </c>
      <c r="F901" s="7">
        <f t="shared" si="69"/>
        <v>2.8619720000000001E-2</v>
      </c>
      <c r="G901" s="7">
        <f t="shared" si="70"/>
        <v>2.8619720000000001E-2</v>
      </c>
      <c r="H901" s="16"/>
      <c r="I901" s="5">
        <f t="shared" si="73"/>
        <v>2.8619720000000001E-2</v>
      </c>
      <c r="J901" s="9"/>
      <c r="K901" s="10">
        <f t="shared" si="71"/>
        <v>2.8619720000000001E-2</v>
      </c>
      <c r="L901" s="10"/>
      <c r="M901" s="11" t="s">
        <v>1031</v>
      </c>
    </row>
    <row r="902" spans="1:13" ht="31.2">
      <c r="A902" s="17" t="s">
        <v>1752</v>
      </c>
      <c r="B902" s="51" t="s">
        <v>1753</v>
      </c>
      <c r="C902" s="12"/>
      <c r="D902" s="45"/>
      <c r="E902" s="10">
        <v>0.14646278000000001</v>
      </c>
      <c r="F902" s="7">
        <f t="shared" si="69"/>
        <v>0.14646278000000001</v>
      </c>
      <c r="G902" s="7">
        <f t="shared" si="70"/>
        <v>0.14646278000000001</v>
      </c>
      <c r="H902" s="16"/>
      <c r="I902" s="5">
        <f t="shared" si="73"/>
        <v>0.14646278000000001</v>
      </c>
      <c r="J902" s="9"/>
      <c r="K902" s="10">
        <f t="shared" si="71"/>
        <v>0.14646278000000001</v>
      </c>
      <c r="L902" s="10"/>
      <c r="M902" s="11" t="s">
        <v>1031</v>
      </c>
    </row>
    <row r="903" spans="1:13" ht="46.8">
      <c r="A903" s="17" t="s">
        <v>1754</v>
      </c>
      <c r="B903" s="51" t="s">
        <v>1755</v>
      </c>
      <c r="C903" s="12"/>
      <c r="D903" s="45"/>
      <c r="E903" s="10">
        <v>4.2211080000000005E-2</v>
      </c>
      <c r="F903" s="7">
        <f t="shared" si="69"/>
        <v>4.2211080000000005E-2</v>
      </c>
      <c r="G903" s="7">
        <f t="shared" si="70"/>
        <v>4.2211080000000005E-2</v>
      </c>
      <c r="H903" s="16"/>
      <c r="I903" s="5">
        <f t="shared" si="73"/>
        <v>4.2211080000000005E-2</v>
      </c>
      <c r="J903" s="9"/>
      <c r="K903" s="10">
        <f t="shared" si="71"/>
        <v>4.2211080000000005E-2</v>
      </c>
      <c r="L903" s="10"/>
      <c r="M903" s="11" t="s">
        <v>1031</v>
      </c>
    </row>
    <row r="904" spans="1:13" ht="31.2">
      <c r="A904" s="17" t="s">
        <v>1756</v>
      </c>
      <c r="B904" s="51" t="s">
        <v>1757</v>
      </c>
      <c r="C904" s="12"/>
      <c r="D904" s="45"/>
      <c r="E904" s="10">
        <v>1.3074399999999998E-2</v>
      </c>
      <c r="F904" s="7">
        <f t="shared" si="69"/>
        <v>1.3074399999999998E-2</v>
      </c>
      <c r="G904" s="7">
        <f t="shared" si="70"/>
        <v>1.3074399999999998E-2</v>
      </c>
      <c r="H904" s="16"/>
      <c r="I904" s="5">
        <f t="shared" si="73"/>
        <v>1.3074399999999998E-2</v>
      </c>
      <c r="J904" s="9"/>
      <c r="K904" s="10">
        <f t="shared" si="71"/>
        <v>1.3074399999999998E-2</v>
      </c>
      <c r="L904" s="10"/>
      <c r="M904" s="11" t="s">
        <v>1031</v>
      </c>
    </row>
    <row r="905" spans="1:13" ht="31.2">
      <c r="A905" s="17" t="s">
        <v>1758</v>
      </c>
      <c r="B905" s="51" t="s">
        <v>1759</v>
      </c>
      <c r="C905" s="12"/>
      <c r="D905" s="45"/>
      <c r="E905" s="10">
        <v>1.3074399999999998E-2</v>
      </c>
      <c r="F905" s="7">
        <f t="shared" si="69"/>
        <v>1.3074399999999998E-2</v>
      </c>
      <c r="G905" s="7">
        <f t="shared" si="70"/>
        <v>1.3074399999999998E-2</v>
      </c>
      <c r="H905" s="16"/>
      <c r="I905" s="5">
        <f t="shared" si="73"/>
        <v>1.3074399999999998E-2</v>
      </c>
      <c r="J905" s="9"/>
      <c r="K905" s="10">
        <f t="shared" si="71"/>
        <v>1.3074399999999998E-2</v>
      </c>
      <c r="L905" s="10"/>
      <c r="M905" s="11" t="s">
        <v>1031</v>
      </c>
    </row>
    <row r="906" spans="1:13" ht="46.8">
      <c r="A906" s="17" t="s">
        <v>1760</v>
      </c>
      <c r="B906" s="51" t="s">
        <v>1761</v>
      </c>
      <c r="C906" s="12"/>
      <c r="D906" s="45"/>
      <c r="E906" s="10">
        <v>5.0774220000000002E-2</v>
      </c>
      <c r="F906" s="7">
        <f t="shared" si="69"/>
        <v>5.0774220000000002E-2</v>
      </c>
      <c r="G906" s="7">
        <f t="shared" si="70"/>
        <v>5.0774220000000002E-2</v>
      </c>
      <c r="H906" s="16"/>
      <c r="I906" s="5">
        <f t="shared" si="73"/>
        <v>5.0774220000000002E-2</v>
      </c>
      <c r="J906" s="9"/>
      <c r="K906" s="10">
        <f t="shared" si="71"/>
        <v>5.0774220000000002E-2</v>
      </c>
      <c r="L906" s="10"/>
      <c r="M906" s="11" t="s">
        <v>1031</v>
      </c>
    </row>
    <row r="907" spans="1:13" ht="31.2">
      <c r="A907" s="17" t="s">
        <v>1762</v>
      </c>
      <c r="B907" s="51" t="s">
        <v>1763</v>
      </c>
      <c r="C907" s="12"/>
      <c r="D907" s="45"/>
      <c r="E907" s="10">
        <v>5.2374299999999999E-2</v>
      </c>
      <c r="F907" s="7">
        <f t="shared" ref="F907:F936" si="74">E907</f>
        <v>5.2374299999999999E-2</v>
      </c>
      <c r="G907" s="7">
        <f t="shared" si="70"/>
        <v>5.2374299999999999E-2</v>
      </c>
      <c r="H907" s="16"/>
      <c r="I907" s="5">
        <f t="shared" si="73"/>
        <v>5.2374299999999999E-2</v>
      </c>
      <c r="J907" s="9"/>
      <c r="K907" s="10">
        <f t="shared" si="71"/>
        <v>5.2374299999999999E-2</v>
      </c>
      <c r="L907" s="10"/>
      <c r="M907" s="11" t="s">
        <v>1031</v>
      </c>
    </row>
    <row r="908" spans="1:13" ht="31.2">
      <c r="A908" s="17" t="s">
        <v>1764</v>
      </c>
      <c r="B908" s="51" t="s">
        <v>1765</v>
      </c>
      <c r="C908" s="12"/>
      <c r="D908" s="45"/>
      <c r="E908" s="10">
        <v>7.8112459999999995E-2</v>
      </c>
      <c r="F908" s="7">
        <f t="shared" si="74"/>
        <v>7.8112459999999995E-2</v>
      </c>
      <c r="G908" s="7">
        <f t="shared" si="70"/>
        <v>7.8112459999999995E-2</v>
      </c>
      <c r="H908" s="16"/>
      <c r="I908" s="5">
        <f t="shared" si="73"/>
        <v>7.8112459999999995E-2</v>
      </c>
      <c r="J908" s="9"/>
      <c r="K908" s="10">
        <f t="shared" si="71"/>
        <v>7.8112459999999995E-2</v>
      </c>
      <c r="L908" s="10"/>
      <c r="M908" s="11" t="s">
        <v>1031</v>
      </c>
    </row>
    <row r="909" spans="1:13" ht="31.2">
      <c r="A909" s="17" t="s">
        <v>1766</v>
      </c>
      <c r="B909" s="51" t="s">
        <v>1767</v>
      </c>
      <c r="C909" s="12"/>
      <c r="D909" s="45"/>
      <c r="E909" s="10">
        <v>6.5901200000000007E-2</v>
      </c>
      <c r="F909" s="7">
        <f t="shared" si="74"/>
        <v>6.5901200000000007E-2</v>
      </c>
      <c r="G909" s="7">
        <f t="shared" si="70"/>
        <v>6.5901200000000007E-2</v>
      </c>
      <c r="H909" s="16"/>
      <c r="I909" s="5">
        <f t="shared" si="73"/>
        <v>6.5901200000000007E-2</v>
      </c>
      <c r="J909" s="9"/>
      <c r="K909" s="10">
        <f t="shared" si="71"/>
        <v>6.5901200000000007E-2</v>
      </c>
      <c r="L909" s="10"/>
      <c r="M909" s="11" t="s">
        <v>1031</v>
      </c>
    </row>
    <row r="910" spans="1:13" ht="31.2">
      <c r="A910" s="17" t="s">
        <v>1768</v>
      </c>
      <c r="B910" s="51" t="s">
        <v>1769</v>
      </c>
      <c r="C910" s="12"/>
      <c r="D910" s="45"/>
      <c r="E910" s="10">
        <v>0.20643796</v>
      </c>
      <c r="F910" s="7">
        <f t="shared" si="74"/>
        <v>0.20643796</v>
      </c>
      <c r="G910" s="7">
        <f t="shared" si="70"/>
        <v>0.20643796</v>
      </c>
      <c r="H910" s="16"/>
      <c r="I910" s="5">
        <f t="shared" si="73"/>
        <v>0.20643796</v>
      </c>
      <c r="J910" s="9"/>
      <c r="K910" s="10">
        <f t="shared" si="71"/>
        <v>0.20643796</v>
      </c>
      <c r="L910" s="10"/>
      <c r="M910" s="11" t="s">
        <v>1031</v>
      </c>
    </row>
    <row r="911" spans="1:13" ht="31.2">
      <c r="A911" s="17" t="s">
        <v>1770</v>
      </c>
      <c r="B911" s="51" t="s">
        <v>1771</v>
      </c>
      <c r="C911" s="12"/>
      <c r="D911" s="45"/>
      <c r="E911" s="10">
        <v>6.05015E-2</v>
      </c>
      <c r="F911" s="7">
        <f t="shared" si="74"/>
        <v>6.05015E-2</v>
      </c>
      <c r="G911" s="7">
        <f t="shared" si="70"/>
        <v>6.05015E-2</v>
      </c>
      <c r="H911" s="16"/>
      <c r="I911" s="5">
        <f t="shared" si="73"/>
        <v>6.05015E-2</v>
      </c>
      <c r="J911" s="9"/>
      <c r="K911" s="10">
        <f t="shared" si="71"/>
        <v>6.05015E-2</v>
      </c>
      <c r="L911" s="10"/>
      <c r="M911" s="11" t="s">
        <v>1031</v>
      </c>
    </row>
    <row r="912" spans="1:13" s="2" customFormat="1">
      <c r="A912" s="17" t="s">
        <v>1772</v>
      </c>
      <c r="B912" s="44" t="s">
        <v>230</v>
      </c>
      <c r="C912" s="3"/>
      <c r="D912" s="46"/>
      <c r="E912" s="10"/>
      <c r="F912" s="7"/>
      <c r="G912" s="7">
        <f t="shared" si="70"/>
        <v>0</v>
      </c>
      <c r="H912" s="8"/>
      <c r="I912" s="5"/>
      <c r="J912" s="9"/>
      <c r="K912" s="10">
        <f t="shared" si="71"/>
        <v>0</v>
      </c>
      <c r="L912" s="10"/>
      <c r="M912" s="18"/>
    </row>
    <row r="913" spans="1:13" ht="31.2">
      <c r="A913" s="17" t="s">
        <v>1773</v>
      </c>
      <c r="B913" s="43" t="s">
        <v>1774</v>
      </c>
      <c r="C913" s="12"/>
      <c r="D913" s="45">
        <v>0.26757609022556406</v>
      </c>
      <c r="E913" s="10">
        <v>0</v>
      </c>
      <c r="F913" s="7">
        <f t="shared" si="74"/>
        <v>0</v>
      </c>
      <c r="G913" s="7">
        <f t="shared" si="70"/>
        <v>0</v>
      </c>
      <c r="H913" s="16"/>
      <c r="I913" s="5">
        <f t="shared" ref="I913:I934" si="75">E913-D913</f>
        <v>-0.26757609022556406</v>
      </c>
      <c r="J913" s="9">
        <f>E913/D913-100%</f>
        <v>-1</v>
      </c>
      <c r="K913" s="10">
        <f t="shared" si="71"/>
        <v>-0.26757609022556406</v>
      </c>
      <c r="L913" s="10"/>
      <c r="M913" s="11" t="s">
        <v>1036</v>
      </c>
    </row>
    <row r="914" spans="1:13" ht="46.8">
      <c r="A914" s="17" t="s">
        <v>1775</v>
      </c>
      <c r="B914" s="43" t="s">
        <v>1776</v>
      </c>
      <c r="C914" s="12"/>
      <c r="D914" s="45">
        <v>0.31241609022556405</v>
      </c>
      <c r="E914" s="10">
        <v>1.07E-3</v>
      </c>
      <c r="F914" s="7">
        <f t="shared" si="74"/>
        <v>1.07E-3</v>
      </c>
      <c r="G914" s="7">
        <f t="shared" si="70"/>
        <v>1.07E-3</v>
      </c>
      <c r="H914" s="16"/>
      <c r="I914" s="5">
        <f t="shared" si="75"/>
        <v>-0.31134609022556403</v>
      </c>
      <c r="J914" s="9">
        <f>E914/D914-100%</f>
        <v>-0.9965750803704525</v>
      </c>
      <c r="K914" s="10">
        <f t="shared" si="71"/>
        <v>-0.31134609022556403</v>
      </c>
      <c r="L914" s="10"/>
      <c r="M914" s="11"/>
    </row>
    <row r="915" spans="1:13" ht="46.8">
      <c r="A915" s="17" t="s">
        <v>1777</v>
      </c>
      <c r="B915" s="43" t="s">
        <v>1778</v>
      </c>
      <c r="C915" s="12"/>
      <c r="D915" s="45">
        <v>1.4204360902255642</v>
      </c>
      <c r="E915" s="10">
        <v>2.8493146999999999</v>
      </c>
      <c r="F915" s="7">
        <f t="shared" si="74"/>
        <v>2.8493146999999999</v>
      </c>
      <c r="G915" s="7">
        <f t="shared" si="70"/>
        <v>2.8493146999999999</v>
      </c>
      <c r="H915" s="16"/>
      <c r="I915" s="5">
        <f t="shared" si="75"/>
        <v>1.4288786097744357</v>
      </c>
      <c r="J915" s="9">
        <f>E915/D915-100%</f>
        <v>1.0059436109846596</v>
      </c>
      <c r="K915" s="10">
        <f t="shared" si="71"/>
        <v>1.4288786097744357</v>
      </c>
      <c r="L915" s="10"/>
      <c r="M915" s="11"/>
    </row>
    <row r="916" spans="1:13" ht="31.2">
      <c r="A916" s="17" t="s">
        <v>1779</v>
      </c>
      <c r="B916" s="43" t="s">
        <v>1780</v>
      </c>
      <c r="C916" s="48"/>
      <c r="D916" s="45"/>
      <c r="E916" s="10">
        <v>1.188E-3</v>
      </c>
      <c r="F916" s="7">
        <f t="shared" si="74"/>
        <v>1.188E-3</v>
      </c>
      <c r="G916" s="7">
        <f t="shared" ref="G916:G936" si="76">E916</f>
        <v>1.188E-3</v>
      </c>
      <c r="H916" s="16"/>
      <c r="I916" s="5">
        <f t="shared" si="75"/>
        <v>1.188E-3</v>
      </c>
      <c r="J916" s="9"/>
      <c r="K916" s="10">
        <f t="shared" ref="K916:K936" si="77">E916-D916</f>
        <v>1.188E-3</v>
      </c>
      <c r="L916" s="10"/>
      <c r="M916" s="11" t="s">
        <v>1031</v>
      </c>
    </row>
    <row r="917" spans="1:13" ht="31.2">
      <c r="A917" s="17" t="s">
        <v>1781</v>
      </c>
      <c r="B917" s="43" t="s">
        <v>1782</v>
      </c>
      <c r="C917" s="48"/>
      <c r="D917" s="45"/>
      <c r="E917" s="10">
        <v>2.068E-2</v>
      </c>
      <c r="F917" s="7">
        <f t="shared" si="74"/>
        <v>2.068E-2</v>
      </c>
      <c r="G917" s="7">
        <f t="shared" si="76"/>
        <v>2.068E-2</v>
      </c>
      <c r="H917" s="16"/>
      <c r="I917" s="5">
        <f t="shared" si="75"/>
        <v>2.068E-2</v>
      </c>
      <c r="J917" s="9"/>
      <c r="K917" s="10">
        <f t="shared" si="77"/>
        <v>2.068E-2</v>
      </c>
      <c r="L917" s="10"/>
      <c r="M917" s="11" t="s">
        <v>1031</v>
      </c>
    </row>
    <row r="918" spans="1:13" ht="31.2">
      <c r="A918" s="17" t="s">
        <v>1783</v>
      </c>
      <c r="B918" s="56" t="s">
        <v>1784</v>
      </c>
      <c r="C918" s="56"/>
      <c r="D918" s="57"/>
      <c r="E918" s="10">
        <v>0.34625286</v>
      </c>
      <c r="F918" s="7">
        <f t="shared" si="74"/>
        <v>0.34625286</v>
      </c>
      <c r="G918" s="7">
        <f t="shared" si="76"/>
        <v>0.34625286</v>
      </c>
      <c r="H918" s="16"/>
      <c r="I918" s="5">
        <f t="shared" si="75"/>
        <v>0.34625286</v>
      </c>
      <c r="J918" s="9"/>
      <c r="K918" s="10">
        <f t="shared" si="77"/>
        <v>0.34625286</v>
      </c>
      <c r="L918" s="10"/>
      <c r="M918" s="11" t="s">
        <v>1031</v>
      </c>
    </row>
    <row r="919" spans="1:13" ht="31.2">
      <c r="A919" s="17" t="s">
        <v>1785</v>
      </c>
      <c r="B919" s="56" t="s">
        <v>1786</v>
      </c>
      <c r="C919" s="56"/>
      <c r="D919" s="57"/>
      <c r="E919" s="10">
        <v>8.05114E-3</v>
      </c>
      <c r="F919" s="7">
        <f t="shared" si="74"/>
        <v>8.05114E-3</v>
      </c>
      <c r="G919" s="7">
        <f t="shared" si="76"/>
        <v>8.05114E-3</v>
      </c>
      <c r="H919" s="16"/>
      <c r="I919" s="5">
        <f t="shared" si="75"/>
        <v>8.05114E-3</v>
      </c>
      <c r="J919" s="9"/>
      <c r="K919" s="10">
        <f t="shared" si="77"/>
        <v>8.05114E-3</v>
      </c>
      <c r="L919" s="10"/>
      <c r="M919" s="11" t="s">
        <v>1031</v>
      </c>
    </row>
    <row r="920" spans="1:13" ht="31.2">
      <c r="A920" s="17" t="s">
        <v>1787</v>
      </c>
      <c r="B920" s="21" t="s">
        <v>1788</v>
      </c>
      <c r="C920" s="56"/>
      <c r="D920" s="57"/>
      <c r="E920" s="10">
        <v>2.5000000000000001E-2</v>
      </c>
      <c r="F920" s="7">
        <f t="shared" si="74"/>
        <v>2.5000000000000001E-2</v>
      </c>
      <c r="G920" s="7">
        <f t="shared" si="76"/>
        <v>2.5000000000000001E-2</v>
      </c>
      <c r="H920" s="16"/>
      <c r="I920" s="5">
        <f t="shared" si="75"/>
        <v>2.5000000000000001E-2</v>
      </c>
      <c r="J920" s="9"/>
      <c r="K920" s="10">
        <f t="shared" si="77"/>
        <v>2.5000000000000001E-2</v>
      </c>
      <c r="L920" s="10"/>
      <c r="M920" s="11" t="s">
        <v>1031</v>
      </c>
    </row>
    <row r="921" spans="1:13">
      <c r="A921" s="17" t="s">
        <v>1789</v>
      </c>
      <c r="B921" s="21" t="s">
        <v>1790</v>
      </c>
      <c r="C921" s="56"/>
      <c r="D921" s="57"/>
      <c r="E921" s="10">
        <v>2.4484000000000002E-2</v>
      </c>
      <c r="F921" s="7">
        <f t="shared" si="74"/>
        <v>2.4484000000000002E-2</v>
      </c>
      <c r="G921" s="7">
        <f t="shared" si="76"/>
        <v>2.4484000000000002E-2</v>
      </c>
      <c r="H921" s="16"/>
      <c r="I921" s="5">
        <f t="shared" si="75"/>
        <v>2.4484000000000002E-2</v>
      </c>
      <c r="J921" s="9"/>
      <c r="K921" s="10">
        <f t="shared" si="77"/>
        <v>2.4484000000000002E-2</v>
      </c>
      <c r="L921" s="10"/>
      <c r="M921" s="11" t="s">
        <v>1031</v>
      </c>
    </row>
    <row r="922" spans="1:13" ht="31.2">
      <c r="A922" s="17" t="s">
        <v>1791</v>
      </c>
      <c r="B922" s="21" t="s">
        <v>1792</v>
      </c>
      <c r="C922" s="56"/>
      <c r="D922" s="57"/>
      <c r="E922" s="10">
        <v>1.79832E-3</v>
      </c>
      <c r="F922" s="7">
        <f t="shared" si="74"/>
        <v>1.79832E-3</v>
      </c>
      <c r="G922" s="7">
        <f t="shared" si="76"/>
        <v>1.79832E-3</v>
      </c>
      <c r="H922" s="16"/>
      <c r="I922" s="5">
        <f t="shared" si="75"/>
        <v>1.79832E-3</v>
      </c>
      <c r="J922" s="9"/>
      <c r="K922" s="10">
        <f t="shared" si="77"/>
        <v>1.79832E-3</v>
      </c>
      <c r="L922" s="10"/>
      <c r="M922" s="11" t="s">
        <v>1031</v>
      </c>
    </row>
    <row r="923" spans="1:13" ht="31.2">
      <c r="A923" s="17" t="s">
        <v>1793</v>
      </c>
      <c r="B923" s="21" t="s">
        <v>1794</v>
      </c>
      <c r="C923" s="56"/>
      <c r="D923" s="57"/>
      <c r="E923" s="10">
        <v>2.9390000000000002E-3</v>
      </c>
      <c r="F923" s="7">
        <f t="shared" si="74"/>
        <v>2.9390000000000002E-3</v>
      </c>
      <c r="G923" s="7">
        <f t="shared" si="76"/>
        <v>2.9390000000000002E-3</v>
      </c>
      <c r="H923" s="16"/>
      <c r="I923" s="5">
        <f t="shared" si="75"/>
        <v>2.9390000000000002E-3</v>
      </c>
      <c r="J923" s="9"/>
      <c r="K923" s="10">
        <f t="shared" si="77"/>
        <v>2.9390000000000002E-3</v>
      </c>
      <c r="L923" s="10"/>
      <c r="M923" s="11" t="s">
        <v>1031</v>
      </c>
    </row>
    <row r="924" spans="1:13" s="2" customFormat="1" ht="31.2">
      <c r="A924" s="17" t="s">
        <v>1795</v>
      </c>
      <c r="B924" s="38" t="s">
        <v>976</v>
      </c>
      <c r="C924" s="3"/>
      <c r="D924" s="46"/>
      <c r="E924" s="10"/>
      <c r="F924" s="7">
        <f t="shared" si="74"/>
        <v>0</v>
      </c>
      <c r="G924" s="7">
        <f t="shared" si="76"/>
        <v>0</v>
      </c>
      <c r="H924" s="8"/>
      <c r="I924" s="5">
        <f t="shared" si="75"/>
        <v>0</v>
      </c>
      <c r="J924" s="9"/>
      <c r="K924" s="10">
        <f t="shared" si="77"/>
        <v>0</v>
      </c>
      <c r="L924" s="10"/>
      <c r="M924" s="18"/>
    </row>
    <row r="925" spans="1:13" ht="31.2">
      <c r="A925" s="17" t="s">
        <v>1796</v>
      </c>
      <c r="B925" s="43" t="s">
        <v>1797</v>
      </c>
      <c r="C925" s="48"/>
      <c r="D925" s="45"/>
      <c r="E925" s="10">
        <v>2.16E-3</v>
      </c>
      <c r="F925" s="7">
        <f t="shared" si="74"/>
        <v>2.16E-3</v>
      </c>
      <c r="G925" s="7">
        <f t="shared" si="76"/>
        <v>2.16E-3</v>
      </c>
      <c r="H925" s="16"/>
      <c r="I925" s="5">
        <f t="shared" si="75"/>
        <v>2.16E-3</v>
      </c>
      <c r="J925" s="9"/>
      <c r="K925" s="10">
        <f t="shared" si="77"/>
        <v>2.16E-3</v>
      </c>
      <c r="L925" s="10"/>
      <c r="M925" s="11" t="s">
        <v>1031</v>
      </c>
    </row>
    <row r="926" spans="1:13" ht="31.2">
      <c r="A926" s="17" t="s">
        <v>1798</v>
      </c>
      <c r="B926" s="43" t="s">
        <v>1799</v>
      </c>
      <c r="C926" s="48"/>
      <c r="D926" s="45"/>
      <c r="E926" s="10">
        <v>0.31816339999999999</v>
      </c>
      <c r="F926" s="7">
        <f t="shared" si="74"/>
        <v>0.31816339999999999</v>
      </c>
      <c r="G926" s="7">
        <f t="shared" si="76"/>
        <v>0.31816339999999999</v>
      </c>
      <c r="H926" s="16"/>
      <c r="I926" s="5">
        <f t="shared" si="75"/>
        <v>0.31816339999999999</v>
      </c>
      <c r="J926" s="9"/>
      <c r="K926" s="10">
        <f t="shared" si="77"/>
        <v>0.31816339999999999</v>
      </c>
      <c r="L926" s="10"/>
      <c r="M926" s="11" t="s">
        <v>1031</v>
      </c>
    </row>
    <row r="927" spans="1:13" ht="78">
      <c r="A927" s="17" t="s">
        <v>1800</v>
      </c>
      <c r="B927" s="21" t="s">
        <v>1801</v>
      </c>
      <c r="C927" s="12"/>
      <c r="D927" s="10"/>
      <c r="E927" s="10">
        <v>9.2310000000000003E-2</v>
      </c>
      <c r="F927" s="7">
        <f t="shared" si="74"/>
        <v>9.2310000000000003E-2</v>
      </c>
      <c r="G927" s="7">
        <f t="shared" si="76"/>
        <v>9.2310000000000003E-2</v>
      </c>
      <c r="H927" s="16"/>
      <c r="I927" s="5">
        <f t="shared" si="75"/>
        <v>9.2310000000000003E-2</v>
      </c>
      <c r="J927" s="9"/>
      <c r="K927" s="10">
        <f t="shared" si="77"/>
        <v>9.2310000000000003E-2</v>
      </c>
      <c r="L927" s="10"/>
      <c r="M927" s="11" t="s">
        <v>1031</v>
      </c>
    </row>
    <row r="928" spans="1:13" ht="62.4">
      <c r="A928" s="17" t="s">
        <v>1802</v>
      </c>
      <c r="B928" s="21" t="s">
        <v>1803</v>
      </c>
      <c r="C928" s="12"/>
      <c r="D928" s="10"/>
      <c r="E928" s="10">
        <v>0.43834000000000001</v>
      </c>
      <c r="F928" s="7">
        <f t="shared" si="74"/>
        <v>0.43834000000000001</v>
      </c>
      <c r="G928" s="7">
        <f t="shared" si="76"/>
        <v>0.43834000000000001</v>
      </c>
      <c r="H928" s="16"/>
      <c r="I928" s="5">
        <f t="shared" si="75"/>
        <v>0.43834000000000001</v>
      </c>
      <c r="J928" s="9"/>
      <c r="K928" s="10">
        <f t="shared" si="77"/>
        <v>0.43834000000000001</v>
      </c>
      <c r="L928" s="10"/>
      <c r="M928" s="11" t="s">
        <v>1031</v>
      </c>
    </row>
    <row r="929" spans="1:13" ht="47.25" customHeight="1">
      <c r="A929" s="17" t="s">
        <v>1804</v>
      </c>
      <c r="B929" s="51" t="s">
        <v>1805</v>
      </c>
      <c r="C929" s="12"/>
      <c r="D929" s="10"/>
      <c r="E929" s="10">
        <v>0.15751112</v>
      </c>
      <c r="F929" s="7">
        <f t="shared" si="74"/>
        <v>0.15751112</v>
      </c>
      <c r="G929" s="7">
        <f t="shared" si="76"/>
        <v>0.15751112</v>
      </c>
      <c r="H929" s="16"/>
      <c r="I929" s="5">
        <f t="shared" si="75"/>
        <v>0.15751112</v>
      </c>
      <c r="J929" s="9"/>
      <c r="K929" s="10">
        <f t="shared" si="77"/>
        <v>0.15751112</v>
      </c>
      <c r="L929" s="10"/>
      <c r="M929" s="11" t="s">
        <v>1031</v>
      </c>
    </row>
    <row r="930" spans="1:13" ht="62.4">
      <c r="A930" s="17" t="s">
        <v>1806</v>
      </c>
      <c r="B930" s="21" t="s">
        <v>1807</v>
      </c>
      <c r="C930" s="12"/>
      <c r="D930" s="10"/>
      <c r="E930" s="10">
        <v>0.25205</v>
      </c>
      <c r="F930" s="7">
        <f t="shared" si="74"/>
        <v>0.25205</v>
      </c>
      <c r="G930" s="7">
        <f t="shared" si="76"/>
        <v>0.25205</v>
      </c>
      <c r="H930" s="16"/>
      <c r="I930" s="5">
        <f t="shared" si="75"/>
        <v>0.25205</v>
      </c>
      <c r="J930" s="9"/>
      <c r="K930" s="10">
        <f t="shared" si="77"/>
        <v>0.25205</v>
      </c>
      <c r="L930" s="10"/>
      <c r="M930" s="11" t="s">
        <v>1031</v>
      </c>
    </row>
    <row r="931" spans="1:13" s="2" customFormat="1">
      <c r="A931" s="17" t="s">
        <v>1808</v>
      </c>
      <c r="B931" s="44" t="s">
        <v>236</v>
      </c>
      <c r="C931" s="3"/>
      <c r="D931" s="46"/>
      <c r="E931" s="10"/>
      <c r="F931" s="7"/>
      <c r="G931" s="7">
        <f t="shared" si="76"/>
        <v>0</v>
      </c>
      <c r="H931" s="8"/>
      <c r="I931" s="5"/>
      <c r="J931" s="9"/>
      <c r="K931" s="10">
        <f t="shared" si="77"/>
        <v>0</v>
      </c>
      <c r="L931" s="10"/>
      <c r="M931" s="18"/>
    </row>
    <row r="932" spans="1:13" ht="46.8">
      <c r="A932" s="17" t="s">
        <v>1809</v>
      </c>
      <c r="B932" s="43" t="s">
        <v>1810</v>
      </c>
      <c r="C932" s="12"/>
      <c r="D932" s="45">
        <v>0.31241609022556405</v>
      </c>
      <c r="E932" s="10">
        <v>0.2651</v>
      </c>
      <c r="F932" s="7">
        <f t="shared" si="74"/>
        <v>0.2651</v>
      </c>
      <c r="G932" s="7">
        <f t="shared" si="76"/>
        <v>0.2651</v>
      </c>
      <c r="H932" s="16"/>
      <c r="I932" s="5">
        <f t="shared" si="75"/>
        <v>-4.7316090225564045E-2</v>
      </c>
      <c r="J932" s="9">
        <f>E932/D932-100%</f>
        <v>-0.151452155333619</v>
      </c>
      <c r="K932" s="10">
        <f t="shared" si="77"/>
        <v>-4.7316090225564045E-2</v>
      </c>
      <c r="L932" s="10"/>
      <c r="M932" s="11"/>
    </row>
    <row r="933" spans="1:13" s="2" customFormat="1">
      <c r="A933" s="17" t="s">
        <v>1811</v>
      </c>
      <c r="B933" s="44" t="s">
        <v>1812</v>
      </c>
      <c r="C933" s="3"/>
      <c r="D933" s="46"/>
      <c r="E933" s="10"/>
      <c r="F933" s="7"/>
      <c r="G933" s="7">
        <f t="shared" si="76"/>
        <v>0</v>
      </c>
      <c r="H933" s="8"/>
      <c r="I933" s="5"/>
      <c r="J933" s="9"/>
      <c r="K933" s="10">
        <f t="shared" si="77"/>
        <v>0</v>
      </c>
      <c r="L933" s="10"/>
      <c r="M933" s="18"/>
    </row>
    <row r="934" spans="1:13" ht="46.8">
      <c r="A934" s="17" t="s">
        <v>1813</v>
      </c>
      <c r="B934" s="43" t="s">
        <v>1814</v>
      </c>
      <c r="C934" s="12"/>
      <c r="D934" s="45">
        <v>1.826356090225564</v>
      </c>
      <c r="E934" s="10">
        <v>0.33100000000000002</v>
      </c>
      <c r="F934" s="7">
        <f t="shared" si="74"/>
        <v>0.33100000000000002</v>
      </c>
      <c r="G934" s="7">
        <f t="shared" si="76"/>
        <v>0.33100000000000002</v>
      </c>
      <c r="H934" s="16"/>
      <c r="I934" s="5">
        <f t="shared" si="75"/>
        <v>-1.495356090225564</v>
      </c>
      <c r="J934" s="9">
        <f>E934/D934-100%</f>
        <v>-0.81876480617801106</v>
      </c>
      <c r="K934" s="10">
        <f t="shared" si="77"/>
        <v>-1.495356090225564</v>
      </c>
      <c r="L934" s="10"/>
      <c r="M934" s="11"/>
    </row>
    <row r="935" spans="1:13" ht="46.8">
      <c r="A935" s="17" t="s">
        <v>1815</v>
      </c>
      <c r="B935" s="43" t="s">
        <v>1816</v>
      </c>
      <c r="C935" s="12"/>
      <c r="D935" s="45"/>
      <c r="E935" s="10">
        <v>1.7859</v>
      </c>
      <c r="F935" s="7">
        <f t="shared" si="74"/>
        <v>1.7859</v>
      </c>
      <c r="G935" s="7">
        <f t="shared" si="76"/>
        <v>1.7859</v>
      </c>
      <c r="H935" s="16"/>
      <c r="I935" s="5">
        <f>E935-D935</f>
        <v>1.7859</v>
      </c>
      <c r="J935" s="9"/>
      <c r="K935" s="10">
        <f t="shared" si="77"/>
        <v>1.7859</v>
      </c>
      <c r="L935" s="10"/>
      <c r="M935" s="11" t="s">
        <v>1031</v>
      </c>
    </row>
    <row r="936" spans="1:13" ht="47.4" thickBot="1">
      <c r="A936" s="58" t="s">
        <v>1817</v>
      </c>
      <c r="B936" s="59" t="s">
        <v>1818</v>
      </c>
      <c r="C936" s="60"/>
      <c r="D936" s="61"/>
      <c r="E936" s="62">
        <v>2.7870000000000002E-2</v>
      </c>
      <c r="F936" s="63">
        <f t="shared" si="74"/>
        <v>2.7870000000000002E-2</v>
      </c>
      <c r="G936" s="63">
        <f t="shared" si="76"/>
        <v>2.7870000000000002E-2</v>
      </c>
      <c r="H936" s="64"/>
      <c r="I936" s="65">
        <f>E936-D936</f>
        <v>2.7870000000000002E-2</v>
      </c>
      <c r="J936" s="66"/>
      <c r="K936" s="62">
        <f t="shared" si="77"/>
        <v>2.7870000000000002E-2</v>
      </c>
      <c r="L936" s="62"/>
      <c r="M936" s="67" t="s">
        <v>1031</v>
      </c>
    </row>
    <row r="937" spans="1:13">
      <c r="A937" s="68"/>
      <c r="B937" s="68"/>
      <c r="C937" s="69"/>
      <c r="D937" s="69"/>
      <c r="E937" s="70"/>
      <c r="F937" s="69"/>
      <c r="G937" s="69"/>
      <c r="H937" s="69"/>
      <c r="I937" s="69"/>
      <c r="J937" s="69"/>
      <c r="K937" s="69"/>
      <c r="L937" s="69"/>
      <c r="M937" s="69"/>
    </row>
    <row r="938" spans="1:13">
      <c r="A938" s="68"/>
      <c r="B938" s="71"/>
      <c r="C938" s="72"/>
      <c r="D938" s="71"/>
      <c r="E938" s="71"/>
      <c r="F938" s="68"/>
      <c r="G938" s="68"/>
      <c r="H938" s="68"/>
      <c r="I938" s="68"/>
      <c r="J938" s="68"/>
      <c r="K938" s="68"/>
      <c r="L938" s="68"/>
      <c r="M938" s="68"/>
    </row>
    <row r="939" spans="1:13" ht="15.75" customHeight="1">
      <c r="A939" s="68"/>
      <c r="B939" s="78"/>
      <c r="C939" s="78"/>
      <c r="D939" s="78"/>
      <c r="E939" s="78"/>
      <c r="F939" s="68"/>
      <c r="G939" s="68"/>
      <c r="H939" s="68"/>
      <c r="I939" s="68"/>
      <c r="J939" s="68"/>
      <c r="K939" s="68"/>
      <c r="L939" s="68"/>
      <c r="M939" s="68"/>
    </row>
    <row r="940" spans="1:13">
      <c r="A940" s="69"/>
      <c r="B940" s="73"/>
      <c r="C940" s="73"/>
      <c r="D940" s="73"/>
      <c r="E940" s="73"/>
      <c r="F940" s="69"/>
      <c r="G940" s="69"/>
      <c r="H940" s="69"/>
      <c r="I940" s="69"/>
      <c r="J940" s="69"/>
      <c r="K940" s="69"/>
      <c r="L940" s="69"/>
      <c r="M940" s="69"/>
    </row>
    <row r="941" spans="1:13">
      <c r="A941" s="69"/>
      <c r="F941" s="69"/>
      <c r="G941" s="69"/>
      <c r="H941" s="69"/>
      <c r="I941" s="69"/>
      <c r="J941" s="69"/>
      <c r="K941" s="69"/>
      <c r="L941" s="69"/>
      <c r="M941" s="69"/>
    </row>
    <row r="942" spans="1:13" ht="15.75" customHeight="1">
      <c r="A942" s="69"/>
      <c r="B942" s="79"/>
      <c r="C942" s="79"/>
      <c r="D942" s="79"/>
      <c r="E942" s="79"/>
      <c r="F942" s="69"/>
      <c r="G942" s="69"/>
      <c r="H942" s="69"/>
      <c r="I942" s="69"/>
      <c r="J942" s="69"/>
      <c r="K942" s="69"/>
      <c r="L942" s="69"/>
      <c r="M942" s="69"/>
    </row>
    <row r="943" spans="1:13" ht="1.5" customHeight="1">
      <c r="A943" s="69"/>
      <c r="B943" s="68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</row>
    <row r="944" spans="1:13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</row>
    <row r="945" spans="1:13">
      <c r="A945" s="68"/>
    </row>
    <row r="946" spans="1:13">
      <c r="A946" s="74"/>
      <c r="C946" s="75"/>
    </row>
    <row r="947" spans="1:13">
      <c r="D947" s="76"/>
      <c r="F947" s="77"/>
      <c r="G947" s="77"/>
      <c r="H947" s="77"/>
      <c r="I947" s="77"/>
      <c r="J947" s="77"/>
      <c r="K947" s="77"/>
      <c r="L947" s="77"/>
      <c r="M947" s="77"/>
    </row>
    <row r="948" spans="1:13">
      <c r="D948" s="2"/>
    </row>
  </sheetData>
  <protectedRanges>
    <protectedRange sqref="B225" name="Диапазон1"/>
    <protectedRange sqref="B230" name="Диапазон1_1"/>
    <protectedRange sqref="B235" name="Диапазон1_3"/>
    <protectedRange sqref="B236" name="Диапазон1_4"/>
    <protectedRange sqref="B237" name="Диапазон1_5"/>
    <protectedRange sqref="B253" name="Диапазон1_5_2"/>
    <protectedRange sqref="B261" name="Диапазон1_5_3"/>
    <protectedRange sqref="B305" name="Диапазон1_26_1_2"/>
    <protectedRange sqref="B306" name="Диапазон1_26_1_3"/>
    <protectedRange sqref="B307" name="Диапазон1_26_1_5"/>
    <protectedRange sqref="B308" name="Диапазон1_26_1_6"/>
    <protectedRange sqref="B309" name="Диапазон1_26_1_7"/>
    <protectedRange sqref="B314" name="Диапазон1_5_3_1"/>
    <protectedRange sqref="B189" name="Диапазон1_12_1_1"/>
    <protectedRange sqref="B190" name="Диапазон1_12_1_1_1"/>
  </protectedRanges>
  <mergeCells count="18">
    <mergeCell ref="L2:M2"/>
    <mergeCell ref="A4:M4"/>
    <mergeCell ref="K5:M5"/>
    <mergeCell ref="A7:A9"/>
    <mergeCell ref="B7:B9"/>
    <mergeCell ref="C7:C9"/>
    <mergeCell ref="D7:E7"/>
    <mergeCell ref="F7:F9"/>
    <mergeCell ref="G7:G9"/>
    <mergeCell ref="B939:E939"/>
    <mergeCell ref="B942:E942"/>
    <mergeCell ref="H7:H9"/>
    <mergeCell ref="I7:L7"/>
    <mergeCell ref="M7:M9"/>
    <mergeCell ref="D8:E8"/>
    <mergeCell ref="I8:I9"/>
    <mergeCell ref="J8:J9"/>
    <mergeCell ref="K8:L8"/>
  </mergeCells>
  <pageMargins left="0.59055118110236227" right="0.19685039370078741" top="0.19685039370078741" bottom="0.19685039370078741" header="0.19685039370078741" footer="0.19685039370078741"/>
  <pageSetup paperSize="9" scale="60" fitToHeight="75" orientation="landscape" r:id="rId1"/>
  <rowBreaks count="8" manualBreakCount="8">
    <brk id="32" max="12" man="1"/>
    <brk id="60" max="12" man="1"/>
    <brk id="91" max="12" man="1"/>
    <brk id="131" max="12" man="1"/>
    <brk id="175" max="12" man="1"/>
    <brk id="528" max="16383" man="1"/>
    <brk id="544" max="12" man="1"/>
    <brk id="5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6.1</vt:lpstr>
      <vt:lpstr>'приложение 6.1'!Заголовки_для_печати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</dc:creator>
  <cp:lastModifiedBy>shigina</cp:lastModifiedBy>
  <dcterms:created xsi:type="dcterms:W3CDTF">2012-05-16T01:34:56Z</dcterms:created>
  <dcterms:modified xsi:type="dcterms:W3CDTF">2014-04-28T03:47:59Z</dcterms:modified>
</cp:coreProperties>
</file>