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приложение 6.1" sheetId="10" r:id="rId1"/>
    <sheet name="приложение 6.3." sheetId="11" r:id="rId2"/>
  </sheets>
  <definedNames>
    <definedName name="_xlnm._FilterDatabase" localSheetId="0" hidden="1">'приложение 6.1'!$A$7:$B$796</definedName>
    <definedName name="БД_КЛ">#REF!</definedName>
    <definedName name="_xlnm.Print_Titles" localSheetId="0">'приложение 6.1'!$7:$10</definedName>
    <definedName name="_xlnm.Print_Titles" localSheetId="1">'приложение 6.3.'!$8:$10</definedName>
    <definedName name="Марка">#REF!</definedName>
    <definedName name="Марка_провода">#REF!</definedName>
    <definedName name="_xlnm.Print_Area" localSheetId="0">'приложение 6.1'!$A$1:$M$804</definedName>
    <definedName name="_xlnm.Print_Area" localSheetId="1">'приложение 6.3.'!$A$1:$F$448</definedName>
  </definedNames>
  <calcPr calcId="125725"/>
</workbook>
</file>

<file path=xl/calcChain.xml><?xml version="1.0" encoding="utf-8"?>
<calcChain xmlns="http://schemas.openxmlformats.org/spreadsheetml/2006/main">
  <c r="G317" i="10"/>
  <c r="C371" l="1"/>
  <c r="E371"/>
  <c r="F371"/>
  <c r="G371"/>
  <c r="H371"/>
  <c r="I371"/>
  <c r="D371"/>
  <c r="G706" l="1"/>
  <c r="C488" l="1"/>
  <c r="G651"/>
  <c r="C522"/>
  <c r="C521"/>
  <c r="C317" l="1"/>
  <c r="E317"/>
  <c r="F317"/>
  <c r="H317"/>
  <c r="I317"/>
  <c r="D317"/>
  <c r="C77"/>
  <c r="D77"/>
  <c r="G769"/>
  <c r="G765"/>
  <c r="D706"/>
  <c r="E697"/>
  <c r="F697"/>
  <c r="G697"/>
  <c r="H697"/>
  <c r="D697"/>
  <c r="C703"/>
  <c r="C700"/>
  <c r="C699"/>
  <c r="E663"/>
  <c r="F663"/>
  <c r="H663"/>
  <c r="I663"/>
  <c r="D663"/>
  <c r="G693"/>
  <c r="G694"/>
  <c r="G695"/>
  <c r="G696"/>
  <c r="G692"/>
  <c r="G663" l="1"/>
  <c r="C697"/>
  <c r="H651"/>
  <c r="I651"/>
  <c r="E651"/>
  <c r="F651"/>
  <c r="D651"/>
  <c r="C638"/>
  <c r="G638"/>
  <c r="E533"/>
  <c r="F533"/>
  <c r="G533"/>
  <c r="H533"/>
  <c r="I533"/>
  <c r="D533"/>
  <c r="D263"/>
  <c r="C615"/>
  <c r="C613"/>
  <c r="C612"/>
  <c r="C611"/>
  <c r="C610"/>
  <c r="C609"/>
  <c r="C606"/>
  <c r="C605"/>
  <c r="C603"/>
  <c r="C602"/>
  <c r="C601"/>
  <c r="C600"/>
  <c r="C599"/>
  <c r="C555"/>
  <c r="C554"/>
  <c r="C553"/>
  <c r="C552"/>
  <c r="C551"/>
  <c r="C549"/>
  <c r="C544"/>
  <c r="C543"/>
  <c r="C542"/>
  <c r="C541"/>
  <c r="C540"/>
  <c r="C539"/>
  <c r="C538"/>
  <c r="C537"/>
  <c r="C536"/>
  <c r="C535"/>
  <c r="C519"/>
  <c r="E519"/>
  <c r="F519"/>
  <c r="G519"/>
  <c r="D519"/>
  <c r="E488"/>
  <c r="F488"/>
  <c r="H488"/>
  <c r="I488"/>
  <c r="K488"/>
  <c r="D488"/>
  <c r="J488" l="1"/>
  <c r="C533"/>
  <c r="G488"/>
  <c r="C346"/>
  <c r="E346"/>
  <c r="F346"/>
  <c r="G346"/>
  <c r="D346"/>
  <c r="C315" l="1"/>
  <c r="C316"/>
  <c r="C314"/>
  <c r="C292"/>
  <c r="C293"/>
  <c r="C294"/>
  <c r="C295"/>
  <c r="C291"/>
  <c r="C289" l="1"/>
  <c r="G289"/>
  <c r="E289"/>
  <c r="F289"/>
  <c r="D289"/>
  <c r="F354" i="11" l="1"/>
  <c r="E354"/>
  <c r="F353"/>
  <c r="F351"/>
  <c r="F350"/>
  <c r="F349"/>
  <c r="F347"/>
  <c r="F346"/>
  <c r="F345"/>
  <c r="F344"/>
  <c r="F343"/>
  <c r="F342"/>
  <c r="F341"/>
  <c r="F340"/>
  <c r="F339"/>
  <c r="F338"/>
  <c r="F337"/>
  <c r="F334"/>
  <c r="E334"/>
  <c r="F333"/>
  <c r="E333"/>
  <c r="F332"/>
  <c r="E332"/>
  <c r="F331"/>
  <c r="E331"/>
  <c r="F330"/>
  <c r="E330"/>
  <c r="F329"/>
  <c r="E329"/>
  <c r="F327"/>
  <c r="E327"/>
  <c r="F326"/>
  <c r="E326"/>
  <c r="F325"/>
  <c r="E325"/>
  <c r="F323"/>
  <c r="E323"/>
  <c r="F322"/>
  <c r="E322"/>
  <c r="F321"/>
  <c r="E321"/>
  <c r="E706" i="10"/>
  <c r="F706"/>
  <c r="H706"/>
  <c r="I706"/>
  <c r="C706"/>
  <c r="G744"/>
  <c r="H744"/>
  <c r="E726" l="1"/>
  <c r="F726"/>
  <c r="G726"/>
  <c r="I726"/>
  <c r="D726"/>
  <c r="C729"/>
  <c r="C730"/>
  <c r="C731"/>
  <c r="C728"/>
  <c r="C744"/>
  <c r="E744"/>
  <c r="F744"/>
  <c r="D744"/>
  <c r="C726" l="1"/>
  <c r="G751"/>
  <c r="G752"/>
  <c r="G753"/>
  <c r="G754"/>
  <c r="G755"/>
  <c r="G756"/>
  <c r="G757"/>
  <c r="G758"/>
  <c r="G759"/>
  <c r="G760"/>
  <c r="G762"/>
  <c r="G763"/>
  <c r="G764"/>
  <c r="G750"/>
  <c r="G770" l="1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C263"/>
  <c r="G263"/>
  <c r="H280"/>
  <c r="H281"/>
  <c r="H282"/>
  <c r="H283"/>
  <c r="H284"/>
  <c r="H285"/>
  <c r="H286"/>
  <c r="H287"/>
  <c r="H288"/>
  <c r="E263" l="1"/>
  <c r="F263"/>
  <c r="I263"/>
  <c r="G120" l="1"/>
  <c r="E120"/>
  <c r="F120"/>
  <c r="H120"/>
  <c r="I120"/>
  <c r="D120"/>
  <c r="C138"/>
  <c r="C139"/>
  <c r="C137"/>
  <c r="C120" s="1"/>
  <c r="J153" l="1"/>
  <c r="E153"/>
  <c r="F153"/>
  <c r="D153"/>
  <c r="C144"/>
  <c r="D144"/>
  <c r="G144"/>
  <c r="E178" l="1"/>
  <c r="F178"/>
  <c r="G178"/>
  <c r="H178"/>
  <c r="I178"/>
  <c r="C178"/>
  <c r="D178"/>
  <c r="E144" l="1"/>
  <c r="F144"/>
  <c r="G77" l="1"/>
  <c r="E77"/>
  <c r="F77"/>
  <c r="H77"/>
  <c r="I77"/>
  <c r="G153" l="1"/>
  <c r="H153"/>
  <c r="I153"/>
  <c r="C153"/>
  <c r="K153"/>
  <c r="E12" l="1"/>
  <c r="F12"/>
  <c r="H12"/>
  <c r="I12"/>
  <c r="C12"/>
  <c r="C11" s="1"/>
  <c r="D12"/>
  <c r="G12" l="1"/>
  <c r="G11" s="1"/>
  <c r="F748"/>
  <c r="G748"/>
  <c r="H748"/>
  <c r="I748"/>
  <c r="D748"/>
  <c r="E748"/>
  <c r="F767"/>
  <c r="G767"/>
  <c r="H767"/>
  <c r="I767"/>
  <c r="D767"/>
  <c r="E767"/>
  <c r="J642" l="1"/>
  <c r="I642"/>
  <c r="F642"/>
  <c r="E638" l="1"/>
  <c r="E11" s="1"/>
  <c r="F638"/>
  <c r="F11" s="1"/>
  <c r="H638"/>
  <c r="H11" s="1"/>
  <c r="I638"/>
  <c r="L638" s="1"/>
  <c r="D638"/>
  <c r="D11" s="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L253"/>
  <c r="L254"/>
  <c r="L255"/>
  <c r="L256"/>
  <c r="L257"/>
  <c r="L258"/>
  <c r="L259"/>
  <c r="L260"/>
  <c r="L261"/>
  <c r="L262"/>
  <c r="L263"/>
  <c r="L264"/>
  <c r="L265"/>
  <c r="L266"/>
  <c r="L267"/>
  <c r="L268"/>
  <c r="L269"/>
  <c r="L270"/>
  <c r="L271"/>
  <c r="L272"/>
  <c r="L273"/>
  <c r="L274"/>
  <c r="L275"/>
  <c r="L276"/>
  <c r="L277"/>
  <c r="L278"/>
  <c r="L279"/>
  <c r="L280"/>
  <c r="L281"/>
  <c r="L282"/>
  <c r="L283"/>
  <c r="L284"/>
  <c r="L285"/>
  <c r="L286"/>
  <c r="L287"/>
  <c r="L288"/>
  <c r="L289"/>
  <c r="L290"/>
  <c r="L291"/>
  <c r="L292"/>
  <c r="L293"/>
  <c r="L294"/>
  <c r="L295"/>
  <c r="L296"/>
  <c r="L297"/>
  <c r="L298"/>
  <c r="L299"/>
  <c r="L300"/>
  <c r="L301"/>
  <c r="L302"/>
  <c r="L303"/>
  <c r="L304"/>
  <c r="L305"/>
  <c r="L306"/>
  <c r="L307"/>
  <c r="L308"/>
  <c r="L309"/>
  <c r="L310"/>
  <c r="L311"/>
  <c r="L312"/>
  <c r="L313"/>
  <c r="L314"/>
  <c r="L315"/>
  <c r="L316"/>
  <c r="L317"/>
  <c r="L318"/>
  <c r="L319"/>
  <c r="L320"/>
  <c r="L321"/>
  <c r="L322"/>
  <c r="L323"/>
  <c r="L324"/>
  <c r="L325"/>
  <c r="L326"/>
  <c r="L327"/>
  <c r="L328"/>
  <c r="L329"/>
  <c r="L330"/>
  <c r="L331"/>
  <c r="L332"/>
  <c r="L333"/>
  <c r="L334"/>
  <c r="L335"/>
  <c r="L336"/>
  <c r="L337"/>
  <c r="L338"/>
  <c r="L339"/>
  <c r="L340"/>
  <c r="L341"/>
  <c r="L342"/>
  <c r="L343"/>
  <c r="L344"/>
  <c r="L345"/>
  <c r="L346"/>
  <c r="L347"/>
  <c r="L348"/>
  <c r="L349"/>
  <c r="L350"/>
  <c r="L351"/>
  <c r="L352"/>
  <c r="L353"/>
  <c r="L354"/>
  <c r="L355"/>
  <c r="L356"/>
  <c r="L357"/>
  <c r="L358"/>
  <c r="L359"/>
  <c r="L360"/>
  <c r="L361"/>
  <c r="L362"/>
  <c r="L363"/>
  <c r="L364"/>
  <c r="L365"/>
  <c r="L366"/>
  <c r="L367"/>
  <c r="L368"/>
  <c r="L369"/>
  <c r="L370"/>
  <c r="L371"/>
  <c r="L372"/>
  <c r="L373"/>
  <c r="L374"/>
  <c r="L375"/>
  <c r="L376"/>
  <c r="L377"/>
  <c r="L378"/>
  <c r="L379"/>
  <c r="L380"/>
  <c r="L381"/>
  <c r="L382"/>
  <c r="L383"/>
  <c r="L384"/>
  <c r="L385"/>
  <c r="L386"/>
  <c r="L387"/>
  <c r="L388"/>
  <c r="L389"/>
  <c r="L390"/>
  <c r="L391"/>
  <c r="L392"/>
  <c r="L393"/>
  <c r="L394"/>
  <c r="L395"/>
  <c r="L396"/>
  <c r="L397"/>
  <c r="L398"/>
  <c r="L399"/>
  <c r="L400"/>
  <c r="L401"/>
  <c r="L402"/>
  <c r="L403"/>
  <c r="L404"/>
  <c r="L405"/>
  <c r="L406"/>
  <c r="L407"/>
  <c r="L408"/>
  <c r="L409"/>
  <c r="L410"/>
  <c r="L411"/>
  <c r="L412"/>
  <c r="L413"/>
  <c r="L414"/>
  <c r="L415"/>
  <c r="L416"/>
  <c r="L417"/>
  <c r="L418"/>
  <c r="L419"/>
  <c r="L420"/>
  <c r="L421"/>
  <c r="L422"/>
  <c r="L423"/>
  <c r="L424"/>
  <c r="L425"/>
  <c r="L426"/>
  <c r="L427"/>
  <c r="L428"/>
  <c r="L429"/>
  <c r="L430"/>
  <c r="L431"/>
  <c r="L432"/>
  <c r="L433"/>
  <c r="L434"/>
  <c r="L435"/>
  <c r="L436"/>
  <c r="L437"/>
  <c r="L438"/>
  <c r="L439"/>
  <c r="L440"/>
  <c r="L441"/>
  <c r="L442"/>
  <c r="L443"/>
  <c r="L444"/>
  <c r="L445"/>
  <c r="L446"/>
  <c r="L447"/>
  <c r="L448"/>
  <c r="L449"/>
  <c r="L450"/>
  <c r="L451"/>
  <c r="L452"/>
  <c r="L453"/>
  <c r="L454"/>
  <c r="L455"/>
  <c r="L456"/>
  <c r="L457"/>
  <c r="L458"/>
  <c r="L459"/>
  <c r="L460"/>
  <c r="L461"/>
  <c r="L462"/>
  <c r="L463"/>
  <c r="L464"/>
  <c r="L465"/>
  <c r="L466"/>
  <c r="L467"/>
  <c r="L468"/>
  <c r="L469"/>
  <c r="L470"/>
  <c r="L471"/>
  <c r="L472"/>
  <c r="L473"/>
  <c r="L474"/>
  <c r="L475"/>
  <c r="L476"/>
  <c r="L477"/>
  <c r="L478"/>
  <c r="L479"/>
  <c r="L480"/>
  <c r="L481"/>
  <c r="L482"/>
  <c r="L483"/>
  <c r="L484"/>
  <c r="L485"/>
  <c r="L486"/>
  <c r="L487"/>
  <c r="L489"/>
  <c r="L490"/>
  <c r="L491"/>
  <c r="L492"/>
  <c r="L493"/>
  <c r="L494"/>
  <c r="L495"/>
  <c r="L496"/>
  <c r="L497"/>
  <c r="L498"/>
  <c r="L499"/>
  <c r="L500"/>
  <c r="L501"/>
  <c r="L502"/>
  <c r="L503"/>
  <c r="L504"/>
  <c r="L505"/>
  <c r="L506"/>
  <c r="L507"/>
  <c r="L508"/>
  <c r="L509"/>
  <c r="L510"/>
  <c r="L511"/>
  <c r="L512"/>
  <c r="L513"/>
  <c r="L514"/>
  <c r="L515"/>
  <c r="L516"/>
  <c r="L517"/>
  <c r="L518"/>
  <c r="L519"/>
  <c r="L520"/>
  <c r="L521"/>
  <c r="L522"/>
  <c r="L523"/>
  <c r="L524"/>
  <c r="L525"/>
  <c r="L526"/>
  <c r="L527"/>
  <c r="L528"/>
  <c r="L529"/>
  <c r="L530"/>
  <c r="L531"/>
  <c r="L532"/>
  <c r="L533"/>
  <c r="L534"/>
  <c r="L535"/>
  <c r="L536"/>
  <c r="L537"/>
  <c r="L538"/>
  <c r="L539"/>
  <c r="L540"/>
  <c r="L541"/>
  <c r="L542"/>
  <c r="L543"/>
  <c r="L544"/>
  <c r="L545"/>
  <c r="L546"/>
  <c r="L547"/>
  <c r="L548"/>
  <c r="L549"/>
  <c r="L550"/>
  <c r="L551"/>
  <c r="L552"/>
  <c r="L553"/>
  <c r="L554"/>
  <c r="L555"/>
  <c r="L556"/>
  <c r="L557"/>
  <c r="L558"/>
  <c r="L559"/>
  <c r="L560"/>
  <c r="L561"/>
  <c r="L562"/>
  <c r="L563"/>
  <c r="L564"/>
  <c r="L565"/>
  <c r="L566"/>
  <c r="L567"/>
  <c r="L568"/>
  <c r="L569"/>
  <c r="L570"/>
  <c r="L571"/>
  <c r="L572"/>
  <c r="L573"/>
  <c r="L574"/>
  <c r="L575"/>
  <c r="L576"/>
  <c r="L577"/>
  <c r="L578"/>
  <c r="L579"/>
  <c r="L580"/>
  <c r="L581"/>
  <c r="L582"/>
  <c r="L583"/>
  <c r="L584"/>
  <c r="L585"/>
  <c r="L586"/>
  <c r="L587"/>
  <c r="L588"/>
  <c r="L589"/>
  <c r="L590"/>
  <c r="L591"/>
  <c r="L592"/>
  <c r="L593"/>
  <c r="L594"/>
  <c r="L595"/>
  <c r="L596"/>
  <c r="L597"/>
  <c r="L598"/>
  <c r="L599"/>
  <c r="L600"/>
  <c r="L601"/>
  <c r="L602"/>
  <c r="L603"/>
  <c r="L604"/>
  <c r="L605"/>
  <c r="L606"/>
  <c r="L607"/>
  <c r="L608"/>
  <c r="L609"/>
  <c r="L610"/>
  <c r="L611"/>
  <c r="L612"/>
  <c r="L613"/>
  <c r="L614"/>
  <c r="L615"/>
  <c r="L616"/>
  <c r="L617"/>
  <c r="L618"/>
  <c r="L619"/>
  <c r="L620"/>
  <c r="L621"/>
  <c r="L622"/>
  <c r="L623"/>
  <c r="L624"/>
  <c r="L625"/>
  <c r="L626"/>
  <c r="L627"/>
  <c r="L628"/>
  <c r="L629"/>
  <c r="L630"/>
  <c r="L631"/>
  <c r="L632"/>
  <c r="L633"/>
  <c r="L634"/>
  <c r="L635"/>
  <c r="L636"/>
  <c r="L637"/>
  <c r="L639"/>
  <c r="L640"/>
  <c r="L641"/>
  <c r="L642"/>
  <c r="L643"/>
  <c r="L644"/>
  <c r="L645"/>
  <c r="L646"/>
  <c r="L647"/>
  <c r="L648"/>
  <c r="L649"/>
  <c r="L650"/>
  <c r="L651"/>
  <c r="L652"/>
  <c r="L653"/>
  <c r="L654"/>
  <c r="L655"/>
  <c r="L656"/>
  <c r="L657"/>
  <c r="L658"/>
  <c r="L659"/>
  <c r="L660"/>
  <c r="L661"/>
  <c r="L662"/>
  <c r="L663"/>
  <c r="L664"/>
  <c r="L665"/>
  <c r="L666"/>
  <c r="L667"/>
  <c r="L668"/>
  <c r="L669"/>
  <c r="L670"/>
  <c r="L671"/>
  <c r="L672"/>
  <c r="L673"/>
  <c r="L674"/>
  <c r="L675"/>
  <c r="L676"/>
  <c r="L677"/>
  <c r="L678"/>
  <c r="L679"/>
  <c r="L680"/>
  <c r="L681"/>
  <c r="L682"/>
  <c r="L683"/>
  <c r="L684"/>
  <c r="L685"/>
  <c r="L686"/>
  <c r="L687"/>
  <c r="L688"/>
  <c r="L689"/>
  <c r="L690"/>
  <c r="L691"/>
  <c r="L692"/>
  <c r="L693"/>
  <c r="L694"/>
  <c r="L695"/>
  <c r="L696"/>
  <c r="L697"/>
  <c r="L698"/>
  <c r="L699"/>
  <c r="L700"/>
  <c r="L701"/>
  <c r="L702"/>
  <c r="L703"/>
  <c r="L704"/>
  <c r="L705"/>
  <c r="L706"/>
  <c r="L707"/>
  <c r="L708"/>
  <c r="L709"/>
  <c r="L710"/>
  <c r="L711"/>
  <c r="L712"/>
  <c r="L713"/>
  <c r="L714"/>
  <c r="L715"/>
  <c r="L716"/>
  <c r="L717"/>
  <c r="L718"/>
  <c r="L719"/>
  <c r="L720"/>
  <c r="L721"/>
  <c r="L722"/>
  <c r="L723"/>
  <c r="L724"/>
  <c r="L725"/>
  <c r="L726"/>
  <c r="L727"/>
  <c r="L728"/>
  <c r="L729"/>
  <c r="L730"/>
  <c r="L731"/>
  <c r="L732"/>
  <c r="L733"/>
  <c r="L734"/>
  <c r="L735"/>
  <c r="L736"/>
  <c r="L737"/>
  <c r="L738"/>
  <c r="L739"/>
  <c r="L740"/>
  <c r="L741"/>
  <c r="L742"/>
  <c r="L743"/>
  <c r="L744"/>
  <c r="L745"/>
  <c r="L746"/>
  <c r="L747"/>
  <c r="L748"/>
  <c r="L749"/>
  <c r="L750"/>
  <c r="L751"/>
  <c r="L752"/>
  <c r="L753"/>
  <c r="L754"/>
  <c r="L755"/>
  <c r="L756"/>
  <c r="L757"/>
  <c r="L758"/>
  <c r="L759"/>
  <c r="L760"/>
  <c r="L761"/>
  <c r="L762"/>
  <c r="L763"/>
  <c r="L764"/>
  <c r="L765"/>
  <c r="L766"/>
  <c r="L767"/>
  <c r="L768"/>
  <c r="L769"/>
  <c r="L770"/>
  <c r="L771"/>
  <c r="L772"/>
  <c r="L773"/>
  <c r="L774"/>
  <c r="L775"/>
  <c r="L776"/>
  <c r="L777"/>
  <c r="L778"/>
  <c r="L779"/>
  <c r="L780"/>
  <c r="L781"/>
  <c r="L782"/>
  <c r="L783"/>
  <c r="L784"/>
  <c r="L785"/>
  <c r="L786"/>
  <c r="L787"/>
  <c r="L788"/>
  <c r="L789"/>
  <c r="L790"/>
  <c r="L791"/>
  <c r="L792"/>
  <c r="L793"/>
  <c r="L794"/>
  <c r="L795"/>
  <c r="L796"/>
  <c r="L488" l="1"/>
  <c r="L153"/>
  <c r="I11"/>
  <c r="L11" s="1"/>
  <c r="C10" l="1"/>
  <c r="D10" s="1"/>
  <c r="E10" s="1"/>
  <c r="F10" s="1"/>
  <c r="G10" s="1"/>
  <c r="H10" s="1"/>
  <c r="I10" s="1"/>
  <c r="J10" s="1"/>
  <c r="K10" s="1"/>
  <c r="L10" s="1"/>
  <c r="M10" s="1"/>
</calcChain>
</file>

<file path=xl/sharedStrings.xml><?xml version="1.0" encoding="utf-8"?>
<sst xmlns="http://schemas.openxmlformats.org/spreadsheetml/2006/main" count="3392" uniqueCount="1951">
  <si>
    <t xml:space="preserve">Структурированная кабельная система по адресу: г. Кемерово, ул. Островского 32 </t>
  </si>
  <si>
    <t>24.1.39</t>
  </si>
  <si>
    <t xml:space="preserve">Система видеонаблюдения по адресу: г. Кемерово, ул. Островского 32 </t>
  </si>
  <si>
    <t>24.1.38</t>
  </si>
  <si>
    <t>Система телефонии ЦОК</t>
  </si>
  <si>
    <t>24.1.37</t>
  </si>
  <si>
    <t>Сетевое хранилище</t>
  </si>
  <si>
    <t>24.1.36</t>
  </si>
  <si>
    <t>Kyocera TASKalfa 4551ci + (финишер, дырокол, брошюратор, дополнительные лотки)</t>
  </si>
  <si>
    <t>24.1.35</t>
  </si>
  <si>
    <t>Копировальный аппарат</t>
  </si>
  <si>
    <t>24.1.34</t>
  </si>
  <si>
    <t>Сервер</t>
  </si>
  <si>
    <t>24.1.33</t>
  </si>
  <si>
    <t>Аппарат АИД-70М</t>
  </si>
  <si>
    <t>24.1.31</t>
  </si>
  <si>
    <t>Прибор контроля оболочки СПЭ-кабелей ПКО-10</t>
  </si>
  <si>
    <t>24.1.30</t>
  </si>
  <si>
    <t>Прибор Энергомонитор 3.3Т1-С-10К</t>
  </si>
  <si>
    <t>24.1.29</t>
  </si>
  <si>
    <t>Комплект для испытаний автом. Выключателей Синус 3600</t>
  </si>
  <si>
    <t>24.1.28</t>
  </si>
  <si>
    <t>Высоковольтная установка для испытаний кабелей из сшитого полиэтилена HVA-28</t>
  </si>
  <si>
    <t>24.1.27</t>
  </si>
  <si>
    <t>Трассоискатель Сталкер 75-04</t>
  </si>
  <si>
    <t>24.1.26</t>
  </si>
  <si>
    <t>Стеллаж для мелкоштучной продукции в здании теплого склада по ул.Терешкой 53б</t>
  </si>
  <si>
    <t>24.1.24</t>
  </si>
  <si>
    <t>Стеллаж среднегрузовой с защитой в здании теплого склада по ул.Терешкой 53б</t>
  </si>
  <si>
    <t>24.1.23</t>
  </si>
  <si>
    <t>Стеллаж грузовой с защитой в здании теплого склада по ул.Терешкой 53б</t>
  </si>
  <si>
    <t>24.1.22</t>
  </si>
  <si>
    <t>Стеллаж кабельный с защитой в здании холодного склада по ул.Терешкой 53б</t>
  </si>
  <si>
    <t>24.1.21</t>
  </si>
  <si>
    <t>Стеллаж для полочного хранения с защитой в здании холодного склада по ул.Терешкой 53б</t>
  </si>
  <si>
    <t>24.1.20</t>
  </si>
  <si>
    <t>Бетоносмеситель BOBCAT</t>
  </si>
  <si>
    <t>24.1.19</t>
  </si>
  <si>
    <t>Сварочный аппарат ССПТ-160Э (для УГНБ)</t>
  </si>
  <si>
    <t>24.1.18</t>
  </si>
  <si>
    <t>Погрузчик-экскаватор 3CXF 14M2WM .н.JCB3CX4NC02267205</t>
  </si>
  <si>
    <t>24.1.17</t>
  </si>
  <si>
    <t>Вибротрамбовка</t>
  </si>
  <si>
    <t>24.1.16</t>
  </si>
  <si>
    <t>Ричтрак, г/п-2,5 тн, высота подъёма-5,2 м</t>
  </si>
  <si>
    <t>24.1.12</t>
  </si>
  <si>
    <t>Трактор колёсный с мульчерной установкой</t>
  </si>
  <si>
    <t>24.1.11</t>
  </si>
  <si>
    <t>Кабельная кабестановая лебедка</t>
  </si>
  <si>
    <t>24.1.6</t>
  </si>
  <si>
    <t>Минипогрузчик BOBCAT (колёсный)</t>
  </si>
  <si>
    <t>24.1.4</t>
  </si>
  <si>
    <t>Снегоуборочная машина</t>
  </si>
  <si>
    <t>24.1.2</t>
  </si>
  <si>
    <t>Виброплита</t>
  </si>
  <si>
    <t>24.1.1</t>
  </si>
  <si>
    <t>Техническое перевооружение и реконструкция</t>
  </si>
  <si>
    <t>1</t>
  </si>
  <si>
    <t>ГО</t>
  </si>
  <si>
    <t>Благоустройство территории базы, ул. Терешковой, 53Б (асфальт)</t>
  </si>
  <si>
    <t>23.2.2</t>
  </si>
  <si>
    <t>Благоустройство территории базы, ул. Терешковой, 55А (асфальт)</t>
  </si>
  <si>
    <t>23.2.1</t>
  </si>
  <si>
    <t>Новое строительство</t>
  </si>
  <si>
    <t>23.2</t>
  </si>
  <si>
    <t>Установка грузоподъемного механизма на территории базы ул.Терешковой 55Б</t>
  </si>
  <si>
    <t>23.1.14</t>
  </si>
  <si>
    <t>Установка ИТП и систем погодного регулирования, ул.Терешковой, 53Б, 55А</t>
  </si>
  <si>
    <t>23.1.13</t>
  </si>
  <si>
    <t>Реконструкция "Бокса ЛМК, лит.Г. ул. Терешковой, 53Б (мех.цех)</t>
  </si>
  <si>
    <t>23.1.12</t>
  </si>
  <si>
    <t>23.1.11</t>
  </si>
  <si>
    <t>Отрезной станок  DIAM SM-1200/2.2</t>
  </si>
  <si>
    <t>23.1.10</t>
  </si>
  <si>
    <t>Установка для нанесения порошковой краски Electron Hi-Tech 2 с вибростолом</t>
  </si>
  <si>
    <t>23.1.9</t>
  </si>
  <si>
    <t>Станок резьбонарезной REMS Unimat 75</t>
  </si>
  <si>
    <t>23.1.8</t>
  </si>
  <si>
    <t>Машина плазменной резки Vanad Bluester 25/60+RotCut</t>
  </si>
  <si>
    <t>23.1.7</t>
  </si>
  <si>
    <t>Поломоечная машина Lavor Pro SCL Compact FREE EVO 50E</t>
  </si>
  <si>
    <t>23.1.6</t>
  </si>
  <si>
    <t>Полуавтомат инверторный MIG-5000 "Tech" (N221) Сварог</t>
  </si>
  <si>
    <t>23.1.5</t>
  </si>
  <si>
    <t>Комбинированный станок для резки и гибки арматуры GMS CB-32</t>
  </si>
  <si>
    <t>23.1.4</t>
  </si>
  <si>
    <t>Сварочный полуавтомат ESAB ARISTO MIG5000i (2 шт)</t>
  </si>
  <si>
    <t>23.1.3</t>
  </si>
  <si>
    <t>Компрессор винтовой с ременным приводом ВК10-8-500Д</t>
  </si>
  <si>
    <t>23.1.2</t>
  </si>
  <si>
    <t>Ленточнопильный станок по металлу Proma PPK-175</t>
  </si>
  <si>
    <t>23.1.1</t>
  </si>
  <si>
    <t>23.1</t>
  </si>
  <si>
    <t>Филиал "Энергосеть г.Кемерово"</t>
  </si>
  <si>
    <t>АИИСКУЭ</t>
  </si>
  <si>
    <t>22.1.2</t>
  </si>
  <si>
    <t xml:space="preserve">Реконструкция ВЛ на ж/б опорах инв №00000383  (ЛЭП-10кВ ф 10-4 К,  участок от опоры №34/4 до ТП№18)                              </t>
  </si>
  <si>
    <t>22.1.1</t>
  </si>
  <si>
    <t>филиал "Энергосеть пгт. Яя"</t>
  </si>
  <si>
    <t>Система доступа контроля по адресу пгт. Яшкино, ул.больничная, 16</t>
  </si>
  <si>
    <t>21.1.16</t>
  </si>
  <si>
    <t>Реконструкция системы видеонаблюдения по адресу пгт. Яшкино, ул.больничная, 16</t>
  </si>
  <si>
    <t>21.1.15</t>
  </si>
  <si>
    <t>Гараж под автотехнику, ул.Больничная,16</t>
  </si>
  <si>
    <t>21.1.14</t>
  </si>
  <si>
    <t>Автогидроподъемник на полноприводном шасси с высотой подъема не менее 22 м</t>
  </si>
  <si>
    <t>21.1.13</t>
  </si>
  <si>
    <t>Реконструкция ТП-48 250кВА, инв.№:00001109</t>
  </si>
  <si>
    <t>21.1.12</t>
  </si>
  <si>
    <t>Реконструкция  ТП-15 400кВА, инв.№:00001105</t>
  </si>
  <si>
    <t>21.1.11</t>
  </si>
  <si>
    <t xml:space="preserve">Реконструкция ТП-12 2*400кВА, инв.№:00001113 </t>
  </si>
  <si>
    <t>21.1.10</t>
  </si>
  <si>
    <t>Реконструкция Здание трансформаторной подстанции № 22, пгт Яшкино</t>
  </si>
  <si>
    <t>21.1.9</t>
  </si>
  <si>
    <t>Реконструкция ТП -4 160кВА, инв.№:00001160</t>
  </si>
  <si>
    <t>21.1.8</t>
  </si>
  <si>
    <t>Реконструкция ТП -27 250кВА,  инв.№:00001125</t>
  </si>
  <si>
    <t>21.1.7</t>
  </si>
  <si>
    <t>Реконструкция ТП-37 (160кВА), 1-этажный, лит. А, пгтЯшкино, ул.Советская,  55а</t>
  </si>
  <si>
    <t>21.1.6</t>
  </si>
  <si>
    <t>Реконструкция ЛЭП-0.4 кВ от ТП № 46 пгт. Яшкино: монтаж двух цепей ВЛИ-0.4 кВ (взамен существующей) от РУ-0.4 кВ КТП № 46-6/0.4 кВ до опоры №5</t>
  </si>
  <si>
    <t>21.1.5</t>
  </si>
  <si>
    <t>Реконструкция. Сооружение электротехническое: Распределительный пункт 6кВ (РП-6кВ)  по ул. Ленинская</t>
  </si>
  <si>
    <t>21.1.4</t>
  </si>
  <si>
    <t>Реконструкция  ТП- 36 250 кВА , инв.№:00001147</t>
  </si>
  <si>
    <t>21.1.3</t>
  </si>
  <si>
    <t>Реконструкция ТП- 53 250 кВА , инв.№:00001165</t>
  </si>
  <si>
    <t>21.1.2</t>
  </si>
  <si>
    <t>Реконструкция ТП- 52 250 кВА , инв.№:00001164</t>
  </si>
  <si>
    <t>21.1.1</t>
  </si>
  <si>
    <t>филиал "Энергосеть р.п. Яшкино"</t>
  </si>
  <si>
    <t>21.</t>
  </si>
  <si>
    <t>Строительство Распределительный пункт модульного типа № 4 (РП № 4, 6 кВ, 2х40кВА), г. Юрга</t>
  </si>
  <si>
    <t>20.2.1</t>
  </si>
  <si>
    <t>Капитальное строительство</t>
  </si>
  <si>
    <t>2</t>
  </si>
  <si>
    <t>Прибор портативный измерительный Энергомонитор 3.3</t>
  </si>
  <si>
    <t>20.1.16</t>
  </si>
  <si>
    <t>Прибор милиомметр цифровой ПТФ-1</t>
  </si>
  <si>
    <t>20.1.15</t>
  </si>
  <si>
    <t>Прибор Синус-1600</t>
  </si>
  <si>
    <t>20.1.14</t>
  </si>
  <si>
    <t>Мнемосхема</t>
  </si>
  <si>
    <t>20.1.13</t>
  </si>
  <si>
    <t xml:space="preserve">АИСКУЭ </t>
  </si>
  <si>
    <t>20.1.12</t>
  </si>
  <si>
    <t>Автомобиль УАЗ</t>
  </si>
  <si>
    <t>20.1.11</t>
  </si>
  <si>
    <t xml:space="preserve">Реконструкция  ТП-11, инв.№61013; г. Юрга </t>
  </si>
  <si>
    <t>20.1.10</t>
  </si>
  <si>
    <t xml:space="preserve">Реконструкция  ТП-55, инв.№61143;  г. Юрга </t>
  </si>
  <si>
    <t>20.1.9</t>
  </si>
  <si>
    <t xml:space="preserve">Реконструкция  ТП-3, инв.№б1242;  г. Юрга </t>
  </si>
  <si>
    <t>20.1.8</t>
  </si>
  <si>
    <t>Реконструкция  ТП-47 , инв.№62035</t>
  </si>
  <si>
    <t>20.1.7</t>
  </si>
  <si>
    <t>Реконструкция оборудования РП 12 инв. №00000913: монтаж панелей ЩО-70,замена двух трансформаторов 100 кВА на 400 кВА,г. Юрга"</t>
  </si>
  <si>
    <t>20.1.6</t>
  </si>
  <si>
    <t>Реконструкция высоковольтной ВЛ-6 кВ, инв. № 00000000021»: монтаж одной цепи ВЛИ-0,4 кВ по существующим опорам 6 кВ от РУ-0,4 кВ КТП № 58 до опоры № 18 ВЛ-6 кВ Ф-6-9-9</t>
  </si>
  <si>
    <t>20.1.5</t>
  </si>
  <si>
    <t>Реконструкция низковольтные возд. линии, инв. № 55001»: монтаж одной цепи ВЛИ-0,4 кВ ТП № 89 проводом СИП-2 по существующим опорам в замен существующей</t>
  </si>
  <si>
    <t>20.1.4</t>
  </si>
  <si>
    <t>Реконструкция оборудования ТП-3 инв. № 61242»: монтаж трансформатора 400 кВА взамен существующего</t>
  </si>
  <si>
    <t>20.1.3</t>
  </si>
  <si>
    <t xml:space="preserve">Реконструкция  Подстанция  "Западная" </t>
  </si>
  <si>
    <t>20.1.2</t>
  </si>
  <si>
    <t>Реконструкция Оборудование ТП-78, инв.№61031</t>
  </si>
  <si>
    <t>20.1.1</t>
  </si>
  <si>
    <t>филиал "Энергосеть г. Юрга"</t>
  </si>
  <si>
    <t>20.</t>
  </si>
  <si>
    <t>Строительство Сооружение линейное электротехническое: воздушная линия электропередач (ВЛ-10 кВ) отпайка от фидера 10-5-Ч (опора №6) до ТП-Ч-418п, пгт. Верх-Чебула</t>
  </si>
  <si>
    <t>19.2.3</t>
  </si>
  <si>
    <t>Строительство Сооружение электротехническое: трансформаторная подстанция (ТП-Ч-418п), ул. Новая, пгт. Верх-Чебула</t>
  </si>
  <si>
    <t>19.2.2</t>
  </si>
  <si>
    <t>Строительство Сооружение линейное электротехническое: воздушная линия электропередач (ВЛ-10 кВ) отпайка от фидера 10-16-НК до КТП № 159, ул. Советская, пгт. Верх-Чебула</t>
  </si>
  <si>
    <t>19.2.1</t>
  </si>
  <si>
    <t>1.2</t>
  </si>
  <si>
    <t xml:space="preserve">Система видеонаблюдения </t>
  </si>
  <si>
    <t>19.1.3</t>
  </si>
  <si>
    <t>Реконструкция Сооружение нежилое ТП-173п-1, литера В</t>
  </si>
  <si>
    <t>19.1.2</t>
  </si>
  <si>
    <t>Реконструкция Сооружение нежилое ТП-173п, литера В</t>
  </si>
  <si>
    <t>19.1.1</t>
  </si>
  <si>
    <t>1.1</t>
  </si>
  <si>
    <t>филиал "Энергосеть Чебулинского района"</t>
  </si>
  <si>
    <t>19.</t>
  </si>
  <si>
    <t>"Здание диспетчерского пункта по адресу ул.Радищева, 99, пгт.Тяжинский"</t>
  </si>
  <si>
    <t>18.2.1</t>
  </si>
  <si>
    <t>Микроавтобус 8-13 пассажирских мест</t>
  </si>
  <si>
    <t>18.1.30</t>
  </si>
  <si>
    <t>Прицеп-роспуск</t>
  </si>
  <si>
    <t>18.1.29</t>
  </si>
  <si>
    <t>18.1.28</t>
  </si>
  <si>
    <t>Реконструкция "Здание трансформаторной подстанции  № 208 (ТП №208, 1*100кВа, 1*160кВа)" в пгт.Тяжинский</t>
  </si>
  <si>
    <t>18.1.27</t>
  </si>
  <si>
    <t>Реконструкция "Здание трансформаторной подстанции №207 (ТП №207, 1*160кВа)" в пгт.Тяжинский</t>
  </si>
  <si>
    <t>18.1.26</t>
  </si>
  <si>
    <t>Реконструкция "Здание трансформаторной подстанции  № 206 (ТП № 206, 2*400 кВа)" в пгт.Тяжинский</t>
  </si>
  <si>
    <t>18.1.25</t>
  </si>
  <si>
    <t>Реконструкция "Сооружение линейное электротехническое: воздушная линия электропередач 0,4кВ (ВЛ-0,4кВ) от ТП № 69 по ул. Красноармейская в с.Ступишино"</t>
  </si>
  <si>
    <t>18.1.24</t>
  </si>
  <si>
    <t>Реконструкция  "Сооружение линейное электротехническое: воздушная линия электропередач 0,4кВ (ВЛ-0,4кВ) от ТП №208 по ул.Советская, ул.Горького, ул.Ленина в пгт.Тяжинский"</t>
  </si>
  <si>
    <t>18.1.23</t>
  </si>
  <si>
    <t xml:space="preserve">Реконструкция «Здание  трансформаторной подстанции ТП № 16 (ТП №16, 2*160 кВа, 1*400 кВа)» в пгт. Тяжинский </t>
  </si>
  <si>
    <t>18.1.22</t>
  </si>
  <si>
    <t>Реконструкция «Мачтовая трансформаторная подстанции МТП №108/250 Ф 10-5-Х» в пгт. Итатский</t>
  </si>
  <si>
    <t>18.1.21</t>
  </si>
  <si>
    <t>Реконструкция "Сооружение линейное электротехническое: воздушная линия электропередач 0,4кВ (ВЛ-0,4кВ) от ТП №35 по ул. Профилакторий в пгт. Тяжинский"</t>
  </si>
  <si>
    <t>18.1.20</t>
  </si>
  <si>
    <t>Реконструкция "Сооружение линейное электротехническое: воздушная линия электропередач 0,4кВ (ВЛ-0,4кВ) от ТП № 25 по ул. Юбилейная, ул. Таежная, ул. Дорожная, ул. Заречная, ул. Некрасова в пгт. Тяжинский"</t>
  </si>
  <si>
    <t>18.1.19</t>
  </si>
  <si>
    <t>Реконструкция "Сооружение линейное электротехническое: воздушная линия электропередач 0,4кВ (ВЛ-0,4кВ) от ТП № 20 по ул. Красноармейская, ул. Островского, ул. Луговая, пер. Красноармейский в пгт. Тяжинский"</t>
  </si>
  <si>
    <t>18.1.18</t>
  </si>
  <si>
    <t>Реконструкция "Сооружение линейное электротехническое: воздушная линия электропередач 0,4кВ (ВЛ-0,4кВ) от ТП №19 по ул. Инициативная, ул. Чехова, ул. Луговая, пер. Чехова в пгт. Тяжинский"</t>
  </si>
  <si>
    <t>18.1.17</t>
  </si>
  <si>
    <t>Реконструкция "Сооружение линейное электротехническое: воздушная линия электропередач 0,4кВ (ВЛ-0,4кВ) от ТП №211 (ф-2) по ул.Коммунистическая в пгт.Тяжинский"</t>
  </si>
  <si>
    <t>18.1.16</t>
  </si>
  <si>
    <t>Реконструкция "Сооружение линейное электротехническое: воздушная линия электропередач 0,4кВ (ВЛ-0,4кВ) от ТП №204 (ф-4) по ул.Советская в пгт. Тяжинский"</t>
  </si>
  <si>
    <t>18.1.15</t>
  </si>
  <si>
    <t>Реконструкция "Сооружение линейное электротехническое: воздушная линия электропередач 0,4кВ (ВЛ-0,4кВ) от ТП № 202 (ф-1) по ул.Советская в пгт. Тяжинский"</t>
  </si>
  <si>
    <t>18.1.14</t>
  </si>
  <si>
    <t>Реконструкция "Сооружение линейное электротехническое: воздушная линия электропередач 0,4кВ (ВЛ-0,4кВ) от ТП №168 по ул.Советская в пгт. Итатский"</t>
  </si>
  <si>
    <t>18.1.13</t>
  </si>
  <si>
    <t>Реконструкция "Сооружение линейное электротехническое: воздушная линия электропередач 0,4кВ (ВЛ-0,4кВ) от ТП №166 по ул.Маслозаводская в пгт. Итатский"</t>
  </si>
  <si>
    <t>18.1.12</t>
  </si>
  <si>
    <t>Реконструкция "Сооружение линейное электротехническое: воздушная линия электропередач 0,4кВ (ВЛ-0,4кВ) от ТП №109 по ул.Советская в пгт. Итатский"</t>
  </si>
  <si>
    <t>18.1.11</t>
  </si>
  <si>
    <t>Реконструкция "Сооружение линейное электротехническое: воздушная линия электропередач 0,4кВ (ВЛ-0,4кВ) от ТП №108 (ф-3) по ул. Школьная, ул.Кирова, ул.Нетесовав пгт. Итатский"</t>
  </si>
  <si>
    <t>18.1.10</t>
  </si>
  <si>
    <t>Реконструкция "Сооружение линейное электротехническое: воздушная линия электропередач 0,4кВ (ВЛ-0,4кВ) от ТП №106 по ул.Кирова, ул.Покрышкина, ул.Советская. пер.Элеваторный, пер.Ленина в пгт. Итатский"</t>
  </si>
  <si>
    <t>18.1.9</t>
  </si>
  <si>
    <t>Реконструкция "Сооружение линейное электротехническое: воздушная линия электропередач 0,4кВ (ВЛ-0,4кВ) от ТП №105 по ул.Изупова, ул.Советская, ул.Кирова, ул.Покрышкина в пгт. Итатский"</t>
  </si>
  <si>
    <t>18.1.8</t>
  </si>
  <si>
    <t>Реконструкция "Сооружение линейное электротехническое: воздушная линия электропередач 0,4кВ (ВЛ-0,4кВ) от ТП № 12 по ул.Рябиновая в пгт. Итатский"</t>
  </si>
  <si>
    <t>18.1.7</t>
  </si>
  <si>
    <t>Реконструкция "Сооружение линейное электротехническое: воздушная линия электропередач 0,4кВ (ВЛ-0,4кВ) от ТП №10 по ул. Пушкина в пгт. Итатский"</t>
  </si>
  <si>
    <t>18.1.6</t>
  </si>
  <si>
    <t>Реконструкция "Сооружение линейное электротехническое: воздушная линия электропередач 0,4кВ (ВЛ-0,4кВ) от ТП № 5 (ф-1,2) по ул. Школьная в пгт. Итатский"</t>
  </si>
  <si>
    <t>18.1.5</t>
  </si>
  <si>
    <t>Реконструкция Сооружение линейное электротехническое: воздушная линия электропередач 0,4кВ (ВЛ-0,4кВ) от ТП №167 по ул. Советская в пгт. Итатский.</t>
  </si>
  <si>
    <t>18.1.4</t>
  </si>
  <si>
    <t>Реконструкция "Сооружение линейное электротехническое: воздушная линия электропередач 0,4кВ (ВЛ-0,4кВ) от ТП №101 по ул. Гагарина, ул.Углеразведчиков в пгт. Итатский"</t>
  </si>
  <si>
    <t>18.1.3</t>
  </si>
  <si>
    <t>Реконструкция "Сооружение линейное электротехническое: воздушная линия электропередач 0,4кВ (ВЛ-0,4кВ) от ТП №14 по ул. Рябиновая, пер. Заводской в пгт. Итатский"</t>
  </si>
  <si>
    <t>18.1.2</t>
  </si>
  <si>
    <t>Реконструкция  "Сооружение линейное электротехническое: воздушная линия электропередач 0,4кВ (ВЛ-0,4кВ) от ТП №107 по ул.Советская в пгт. Итатский"</t>
  </si>
  <si>
    <t>18.1.1</t>
  </si>
  <si>
    <t>филиал "Энергосеть пгт. Тяжинский"</t>
  </si>
  <si>
    <t>18.</t>
  </si>
  <si>
    <t>Система видеонаблюдения по адресу: г. Топки, ул.Петровского, 50</t>
  </si>
  <si>
    <t>17.2.10</t>
  </si>
  <si>
    <t>Реконструкция ВЛ-10 кВ: монтаж одной (дополнительной) цепи ВЛИ-0,4 кВ по существующим опорам от РУ-0,4 кВ КТПН-9 до опоры № 8-2 Ф-10-4 "К"</t>
  </si>
  <si>
    <t>17.2.9</t>
  </si>
  <si>
    <t>Реконструкция ТП-15 оборудование ТП-15 инв. № 40011,трансформатор силовой 400 кВА инв. № 40185</t>
  </si>
  <si>
    <t>17.2.8</t>
  </si>
  <si>
    <t xml:space="preserve">Реконструкция  «ТП-21 по ул. Революции в г.Топки.» трансформатор силовой 400кВА инв. № 40179, трансформатор силовой  400кВА инв. № 40179. </t>
  </si>
  <si>
    <t>17.2.7</t>
  </si>
  <si>
    <t xml:space="preserve">Реконструкция  ТП-25 оборудование ТП-25  инв. № 40002,трансформатор силовой ТМ-400/10-У 1 инв. № 40181, трансформатор силовой ТМФ 400кВА инв. № 40179. </t>
  </si>
  <si>
    <t>17.2.6</t>
  </si>
  <si>
    <t xml:space="preserve">Реконструкция ТП-27 оборудование ТП-27 (смонтир) инв. № 40015,трансформатор силовой 400/10 инв. № 40128, трансформатор силовой 400/10 инв. № 40160. </t>
  </si>
  <si>
    <t>17.2.5</t>
  </si>
  <si>
    <t xml:space="preserve">Реконструкция КТПН-55 10/0,4кВ-250кВА в районе 1 участка, </t>
  </si>
  <si>
    <t>17.2.4</t>
  </si>
  <si>
    <t xml:space="preserve">Реконструкция КТП-59 100 (мачтовая) инв. № 80143,трансформатор силовой ТМ-100/10 инв. № 40082. </t>
  </si>
  <si>
    <t>17.2.3</t>
  </si>
  <si>
    <t xml:space="preserve">Реконструкция ТП-75 оборудование ТП-75 инв. № 40166, трансформатор силовой ТМ-250/10 инв. № 40098,трансформатор силовой ТМ-250 инв. № 40058.   </t>
  </si>
  <si>
    <t>17.2.2</t>
  </si>
  <si>
    <t xml:space="preserve">Реконструкция Сооружение электротехническое: трансформаторная подстанция КТПН-74 (10/0.4 кВ-250 кВА) г.Топки ул.Пионерская 3а инв.№80350 </t>
  </si>
  <si>
    <t>17.2.1</t>
  </si>
  <si>
    <t>филиал "Энергосеть г. Топки"</t>
  </si>
  <si>
    <t>17.</t>
  </si>
  <si>
    <t>Реклоузер 10 кВ (реклоузер №1, опора №124) ул. Заводская в пгт. Тисуль</t>
  </si>
  <si>
    <t>16.2.1.2</t>
  </si>
  <si>
    <t>Сооружение электротехническое: трансформаторная подстанция комплектная № К-19 (ТП № К-19, 1х250 кВА) по ул. Ленина в пгт. Тисуль</t>
  </si>
  <si>
    <t>16.2.1.1</t>
  </si>
  <si>
    <t>16.1.1.8</t>
  </si>
  <si>
    <t>Реконструкция системы видеонаблюдения пгт Тисуль, ул.Ленина,33а</t>
  </si>
  <si>
    <t>16.1.1.7</t>
  </si>
  <si>
    <t>Трансформаторная подстанция ТП-10/0,4 кВ №П-67 (1х250 кВА), ул.Калинина,67, пгт.Тисуль</t>
  </si>
  <si>
    <t>16.1.1.6</t>
  </si>
  <si>
    <t>Реконструкция «ВЛ на деревянных опорах инв. № 00000380: ВЛ-10 кВ Ф-10-6-Т монтаж дополнительной цепи ЛЭП от РУ-10 кВ РП-1 до опоры № 62 в пгт. Тисуль</t>
  </si>
  <si>
    <t>16.1.1.5</t>
  </si>
  <si>
    <t>Реконструкция «ЛЭП-10 кВ инв. № 39-192, лит1, в пгт. Тисуль, ул. Октябрьская от опоры № 62 до КТПН-К-83: монтаж дополнительной цепи ЛЭП до ТП № К-85 10/0,4 кВ</t>
  </si>
  <si>
    <t>16.1.1.4</t>
  </si>
  <si>
    <t>Реконструкция ТП 35/6 кВ ЛЭП-6 кВ, пгт. Комсомольск, инв.№:00001404 (ПС "Комсомольская 35/6 кВ")</t>
  </si>
  <si>
    <t>16.1.1.3</t>
  </si>
  <si>
    <t>Реконструкция ТП-74, ул. Рабочая</t>
  </si>
  <si>
    <t>16.1.1.2</t>
  </si>
  <si>
    <t>Реконструкция ТП-73, ул. Рабочая</t>
  </si>
  <si>
    <t>16.1.1.1</t>
  </si>
  <si>
    <t>филиал "Энергосеть Тисульского района""</t>
  </si>
  <si>
    <t>16.</t>
  </si>
  <si>
    <t>Благоустройство территории, п.Шерегеш, ул.Весенняя,20/1</t>
  </si>
  <si>
    <t>15.2.40</t>
  </si>
  <si>
    <t>Холодный склад п.Темиртау, ул. Шоссейная,2</t>
  </si>
  <si>
    <t>15.2.39</t>
  </si>
  <si>
    <t>Здание нежилое № 1 участка филиала "Энергосеть в п. Шерегеш, Таштагольсокого района, ул. Весенняя, 20/1 (АБК)</t>
  </si>
  <si>
    <t>15.2.38</t>
  </si>
  <si>
    <t xml:space="preserve"> ЛЭП-6кВ от КСП-4 до "КТП-172"GD-8 LEITNER",сектор "А", пгт Шерегеш</t>
  </si>
  <si>
    <t>15.2.37</t>
  </si>
  <si>
    <t xml:space="preserve"> ЛЭП-6кВ(КЛ-6кВ) от РП-6кВ "Горный" до КСП-6кВ №1, в секторе "А" СТК Шерегеш пгт Шерегеш</t>
  </si>
  <si>
    <t>15.2.36</t>
  </si>
  <si>
    <t xml:space="preserve">Сооружение линейное электротехническое: ЛЭП-6 кВ от ТП-216 "ЦРП" до ТП-203, пгт. Каз. </t>
  </si>
  <si>
    <t>15.2.35</t>
  </si>
  <si>
    <t>Сооружение линейное электротехническое: двух цепная ЛЭП-6 кВ до врезки в существующие линии  фидеров 6 кВ №6-32-"Т-1" и №6-33-"Т-2", с вакуумными выключателями на отпаечной опоре , пгт. Мундыбаш.</t>
  </si>
  <si>
    <t>15.2.34</t>
  </si>
  <si>
    <t>Сооружение  линейное электротехни-ческое: кабельная линия электропередач 6 кВ (КЛ-6 кВ) от ЗРУ-6 кВ ПС-110/35/6 кВ "Мундыбашская" до РП-9-"Октябрьский", пгт. Мундыбаш.</t>
  </si>
  <si>
    <t>15.2.33</t>
  </si>
  <si>
    <t>Сооружение электротехническое: распределительный пункт 6 кВ №9 "Октябрьский" (РП-6 кВ №9 "Октябрьский"),  пгт. Мундыбаш.</t>
  </si>
  <si>
    <t>15.2.32</t>
  </si>
  <si>
    <t xml:space="preserve">  Сооружение линейное электротех-ническое:  кабельная линия электро-передач  (КЛ-6 кВ) от  КТП-161 "Туристическая" до КТП-"Гостевой дом",   СТК "Шерегеш", пгт. Шерегеш. (строительство)</t>
  </si>
  <si>
    <t>15.2.31</t>
  </si>
  <si>
    <t xml:space="preserve"> Сооружение линейное электротех-ническое:   кабельная линия электропередач (КЛ-6 кВ) от  ЦРП-6 кВ  "Восточная" до КТП-"Айс",   СТК "Шерегеш", пгт. Шерегеш. (строительство)</t>
  </si>
  <si>
    <t>15.2.30</t>
  </si>
  <si>
    <t>Сооружение электротехническое: ТП-6/0,4 кВ  "Дальняя", г. Таштагол.</t>
  </si>
  <si>
    <t>15.2.29</t>
  </si>
  <si>
    <t>Сооружение линейное электротехническое: воздушная линия электропередачи 6 кВ (ВЛ-6 кВ) от МТП-88 до ТП-"Дальняя", г. Таштагол.</t>
  </si>
  <si>
    <t>15.2.28</t>
  </si>
  <si>
    <t>Сооружение линейное электротехническое: ВЛ-0,4 кВ по ул. Д. Каменушка от КТП-88 "Подснежник", г. Таштагол.   (Новый  объект)</t>
  </si>
  <si>
    <t>15.2.27</t>
  </si>
  <si>
    <t>Сооужение линейное электротехническое: ЛЭП-0,4 кВ от ТП- 702 "База участка", пгт. Шерегеш.</t>
  </si>
  <si>
    <t>15.2.26</t>
  </si>
  <si>
    <t>Сооружение линейное электротехническое: ВЛ-0,4 кВ по ул. Д. Каменушка от КТП-51, г. Таштагол.</t>
  </si>
  <si>
    <t>15.2.25</t>
  </si>
  <si>
    <t>Сооружение линейное электротехническое: воздушная линияэлектропередач 0,4 кВ (ВЛ-0,4 кВ) от СТП-"Александровка-2" по улицам: Цветочная, Зеленая, Загородная, г. Таштагол.</t>
  </si>
  <si>
    <t>15.2.24</t>
  </si>
  <si>
    <t xml:space="preserve">Сооружение линейное электротехническое: воздушная линияэлектропередач 0,4 кВ (ВЛ-0,4 кВ) от СТП-"Александровка-1" по улицам: Заречная, Ручейная, Цветочная, г. Таштагол.                </t>
  </si>
  <si>
    <t>15.2.23</t>
  </si>
  <si>
    <t>Сооружение линейное электротехническое: воздушная линия электропередачи (ВЛ-6 кВ) от КТП-402  до СТП-"Тургенева" , пгт. Мундыбаш</t>
  </si>
  <si>
    <t>15.2.22</t>
  </si>
  <si>
    <t>Сооружение линейное электротехническое: воздушная линия электропередачи (ВЛ-6 кВ) от КТП-133 "40лет Октября" до КТП-"Северная" , пгт. Шерегеш.</t>
  </si>
  <si>
    <t>15.2.21</t>
  </si>
  <si>
    <t xml:space="preserve">  Сооружение линейное  электротехническое: воздушная линия электро-передач 6 кВ (ВЛ-6 кВ)  от ТП-203 "Ленина, 12 " до ТП -Телефонная", пгт. Каз.                                                          </t>
  </si>
  <si>
    <t>15.2.20</t>
  </si>
  <si>
    <t xml:space="preserve">  Сооружение линейное  электротехническое: воздушная линия электро-передач 10 кВ (ВЛ-10 кВ)  от МТП-39 "Школа " до КТПМ-"Трактовая", п. Чугунаш.   </t>
  </si>
  <si>
    <t>15.2.19</t>
  </si>
  <si>
    <t xml:space="preserve"> Сооружение линенйное электротехническое: воздушная линия электропередач ВЛ-6 кВ ф. №6-3-"В",  от оп. № 92 до    КТП-"Фурманова", г. Таштагол.</t>
  </si>
  <si>
    <t>15.2.18</t>
  </si>
  <si>
    <t xml:space="preserve">   Сооружение линейное электротехническое: воздушная линия электропередачи 6 кВ  (ВЛ-6 кВ) ответвления  на СТП-"Александровка-1" и СТП-"Александровка-2" , г. Таштагол.  (Новый объект)  </t>
  </si>
  <si>
    <t>15.2.17</t>
  </si>
  <si>
    <t xml:space="preserve">  Сооружение линейное электротехническое: воздушно-кабельная  ЛЭП-10 кВ от КТП-61 до   СТП-10/0,4 кВ "Луговая", п. Чугунаш, Таштагольский  район.</t>
  </si>
  <si>
    <t>15.2.16</t>
  </si>
  <si>
    <t xml:space="preserve">  Сооружение линейное  электротехническое:  воздушная линия электропередач  (ВЛЗ-6 кВ) ф. №6-5- "Алчок",  от оп. № 8 (у КТП-15) до  оп. 31 ф. №6-46-"Ключевой" по ул. Солнечная,  г. Таштагол.</t>
  </si>
  <si>
    <t>15.2.15</t>
  </si>
  <si>
    <t xml:space="preserve">Сооружение линейное электротехническое: ЛЭП-6 кВ от  от ПС-35/6 кВ  "Спортивная" до  РП-"Горный", сектор "А", пгт. Шерегеш.                                   </t>
  </si>
  <si>
    <t>15.2.14</t>
  </si>
  <si>
    <t xml:space="preserve">Сооружение электротехническое: ваккумный реклоузер  6 кВ (на опоре №25 ВЛ-6 кВ, ф. 6-19-"О", пгт. Мундыбаш. </t>
  </si>
  <si>
    <t>15.2.13</t>
  </si>
  <si>
    <t>Сооружение электротехническое:  распределительный  пункт 6 кВ (РП- "Горный", секторе "А", пгт. Шерегеш)</t>
  </si>
  <si>
    <t>15.2.12</t>
  </si>
  <si>
    <t xml:space="preserve">  Сооружение электротехниское: столбовая  трансформаторная подстанция 6/0,4 кВ "Телефонная" (СТП- "Телефонная") пгт. Каз.      </t>
  </si>
  <si>
    <t>15.2.11</t>
  </si>
  <si>
    <t xml:space="preserve">  Сооружение электротехническое: столбовая  трансформаторная подстанция 6/0,4 кВ "Александровка-2" (СТП- "Александровка-2") г. Таштагол.                                                  </t>
  </si>
  <si>
    <t>15.2.10</t>
  </si>
  <si>
    <t xml:space="preserve"> Сооружение электротехническое:  столбовая  трансформаторная под-станция 6/0,4 кВ "Коммунистическая" (СТП-"Коммунистическая-2"),  пгт.  Мундыбаш. </t>
  </si>
  <si>
    <t>15.2.9</t>
  </si>
  <si>
    <t xml:space="preserve">  Сооружение  электротехническое: столбовая  трансформаторная подстанция 10/0,4 кВ "Луговая" (СТП- "Луговая") п. Чугунаш.</t>
  </si>
  <si>
    <t>15.2.8</t>
  </si>
  <si>
    <t xml:space="preserve">  Сооружение электротехниское: столбовая  трансформаторная подстанция 6/0,4 кВ "Александровка-1" (СТП- "Александровка-1") г. Таштагол.</t>
  </si>
  <si>
    <t>15.2.7</t>
  </si>
  <si>
    <t xml:space="preserve">  Сооружение электротехническое: столбовая трансформаторная подстанция 6/0,4 кВ "Ульянова-2" (СТП- "Ульянова-2"), г. Таштагол.</t>
  </si>
  <si>
    <t>15.2.6</t>
  </si>
  <si>
    <t xml:space="preserve">  Сооружение электротехническое:  столбовая трансформаторная подстанция 6/0,4 кВ "Тургенева" (СТП- "Тургенева"), пгт. Мундыбаш.</t>
  </si>
  <si>
    <t>15.2.5</t>
  </si>
  <si>
    <t xml:space="preserve">  Сооружение электротехническое:  комплектная трансформаторная подстанция 10/0,4 кВ "Трактовая" (КТП- "Трактовая"), п. Чугунаш.</t>
  </si>
  <si>
    <t>15.2.4</t>
  </si>
  <si>
    <t xml:space="preserve">  Сооружение электротехническое:  комплектная трансформаторная подстанция 6/0,4 кВ "Фурманова" (КТП- "Фурманова"), г. Таштагол.</t>
  </si>
  <si>
    <t>15.2.3</t>
  </si>
  <si>
    <t xml:space="preserve">  Сооружение электротехническое:   комплектная трансформаторная подстанция мачтовая 6/0,4 кВ "Северная" (КТП- "Северная"), г. Шерегеш.</t>
  </si>
  <si>
    <t>15.2.2</t>
  </si>
  <si>
    <t xml:space="preserve">  Сооружение электротехническое: комплектная трансформаторная подстанция 6/0,4 кВ №702 "База участка" (КТП-702 "База участка"), пгт. Шерегеш.</t>
  </si>
  <si>
    <t>15.2.1</t>
  </si>
  <si>
    <t>Цветное МФУ, А3, FS-C8520MFP</t>
  </si>
  <si>
    <t>Прибор измеритель сопротивления изоляции MIC-2500</t>
  </si>
  <si>
    <t>15.1.69</t>
  </si>
  <si>
    <t>Прибор Виток</t>
  </si>
  <si>
    <t>15.1.68</t>
  </si>
  <si>
    <t>15.1.67</t>
  </si>
  <si>
    <t>Пожаро-охранная сигнализация</t>
  </si>
  <si>
    <t>15.1.66</t>
  </si>
  <si>
    <t>Световая башня</t>
  </si>
  <si>
    <t>15.1.64</t>
  </si>
  <si>
    <t>15.1.63</t>
  </si>
  <si>
    <t>Снегоход импортного производства</t>
  </si>
  <si>
    <t>15.1.62</t>
  </si>
  <si>
    <t>15.1.60</t>
  </si>
  <si>
    <t>Система погодного регулирования теплоснабжения, ул.Энергетиков,1</t>
  </si>
  <si>
    <t>15.1.59</t>
  </si>
  <si>
    <t>Производственная база г.Таштагол, ул.Энергетиков,1 Склад №3, (здание центрального материального склада)</t>
  </si>
  <si>
    <t>15.1.58</t>
  </si>
  <si>
    <t>15.1.56</t>
  </si>
  <si>
    <t>ЛЭП-6кВ от "КТП-172"GD-8 LEITNER" до КТП-142 "ППКД", сектор "А" пгт Шерегеш</t>
  </si>
  <si>
    <t>15.1.55</t>
  </si>
  <si>
    <t>15.1.54</t>
  </si>
  <si>
    <t xml:space="preserve">Реконструкция воздушной линии 6 к В(Ф-6-7-Ц) пгт. Мундыбаш. </t>
  </si>
  <si>
    <t>15.1.53</t>
  </si>
  <si>
    <t xml:space="preserve"> РеконструкцияТП-80  (ТП-57 "Склады, ул. трактовая, №80-А): замена электрооборудования РУ-6 кВ, РУ-0,4 кВ и двух силов. тр-ров 400 кВА</t>
  </si>
  <si>
    <t>15.1.52</t>
  </si>
  <si>
    <t>Реконструкция ТП-6/0,4 кВ №79 "Автобаза", г. Таштагол.</t>
  </si>
  <si>
    <t>15.1.51</t>
  </si>
  <si>
    <t>Реконструкция  ТП-6/0,4 кВ №203 "Ленина", пгт. Каз</t>
  </si>
  <si>
    <t>15.1.50</t>
  </si>
  <si>
    <t>Рекострукция ЦРП-1 "Усть-Шалым" ( "ЦРП-1": замена оборудования РУ-0,4 кВ).</t>
  </si>
  <si>
    <t>15.1.49</t>
  </si>
  <si>
    <t>Реконструкция  распределительной кабельной сети 6 и 0,4 кВ  от  ЦРП-1 горнолыжного комплекса п. Шерегеш,  (КЛ 6 кВ до гост. "Ледниковый период", "Зима"). Реконструкция</t>
  </si>
  <si>
    <t xml:space="preserve"> Реконструкция  распределительной кабельной сети 6 и 0,4 кВ  от  ЦРП-1 горнолыжного комплекса п. Шерегеш,  (КЛ 6 кВ до гост. "Берлога"). Реконструкция</t>
  </si>
  <si>
    <t xml:space="preserve"> Реконструкция  распределительной кабельной сети 6 и 0,4 кВ от  ЦРП-1 горнолыжного комплекса п. Шерегеш,  (КЛ 6 кВ до гост. "Скала"). (реконструкция)</t>
  </si>
  <si>
    <t>Реконструкция  распределительной кабельной сети 6 и 0,4 кВ  от  ЦРП-1 горнолыжного комплекса п. Шерегеш,  (КЛ 6 кВ до гост. "КузГТУ")</t>
  </si>
  <si>
    <t>Рек-я ВЛ-0,4 пос.Сокол,протяж.0,5км:монтаж цепи ВЛИ-0,4 по сущ.оп.от оп.№47 до оп.на гр.з/у ж/д по ул.Береговая,1а п.</t>
  </si>
  <si>
    <t>15.1.42</t>
  </si>
  <si>
    <t xml:space="preserve">Рек-я ВЛЭП 6кВ Ф6-43,6-47-"Насосная","4-ый ключ",инв.ЦОО 18493,пгт Шерегеш:монтаж цепи ВЛИ-0,4 по сущ.оп.ВЛ-6кВ пгт </t>
  </si>
  <si>
    <t>15.1.41</t>
  </si>
  <si>
    <t>«Реконструкция ВЛ-0,4 кВ по ул. Островского, г. Таштагол: монтаж одной цепи ВЛИ-0,4 кВ с заменой деревянных опор на ж/б от РУ-0,4 кВ КТП № 56 «Молодежная» до опоры № 23 в г. Таштаголе»</t>
  </si>
  <si>
    <t>15.1.38</t>
  </si>
  <si>
    <t>«Реконструкция ВЛ-0,4 кВ по ул. Кирова, г. Таштагол: (монтаж дополнительной цепи ВЛИ-0,4 кВ по существующим опорам ВЛ-6 кВ Ф-6-9-РТС от опоры № 17 до опоры № 15)»;</t>
  </si>
  <si>
    <t>15.1.37</t>
  </si>
  <si>
    <t>«Реконструкция ВЛ-0,4 кВ по ул. Береговая, п. Чугунаш: монтаж цепи ВЛИ-0,4 кВ от РУ-0,4 кВ МТП № 39 «Школа» до опоры № 3 Ф-0,4-3 «ул. Береговая, ул. Заводская, ул. Школьная», КТП № 39 «Школа» с заменой деревянных опор на ж/б опоры в п. Чугунаш»;</t>
  </si>
  <si>
    <t>15.1.36</t>
  </si>
  <si>
    <t>Реконструкция центрального распределительного пункта ТП №16 по ул. Победы 8 и бассейна п. Каз стр. 1: монтаж дополнительной ячейки КСО</t>
  </si>
  <si>
    <t>15.1.35</t>
  </si>
  <si>
    <t>15.1.34</t>
  </si>
  <si>
    <t>Рек-я КТП 10/0,4кВ "Цех пеллет",п.Калары:монтаж тр-ра 1000кВА взамен существующего</t>
  </si>
  <si>
    <t>15.1.33</t>
  </si>
  <si>
    <t xml:space="preserve"> Рек-я ВЛ-0,4кВ по ул.Нестерова:монтаж двух цепей ВЛИ-0,4кВ от РУ-0,4 ТП №49"Больничный городок" до оп.№49</t>
  </si>
  <si>
    <t>15.1.32</t>
  </si>
  <si>
    <t xml:space="preserve"> Рек-я ЛЭП-0,4 от РУ-0,4 2КТПН до ВРУ-0,4 ж/д ул.Токарева,4 инв.№229С дисп.наим.ВЛ-0,4 Ф-0,4-3-ул.Токарева;КТП№204"Ленина"-6/0</t>
  </si>
  <si>
    <t>15.1.31</t>
  </si>
  <si>
    <t>Реконструкция двухцепной ВЛ-6 кВ фидеров №6-39-«Усть-Шалым» и №6-44-«Очистные сооружения» от ПС-110/35/6 кВ «Таштагольская» до опоры №52 с ответвлениями на КСП-1 и ТП-«Насосная  №4»: монтаж двух цепей ВЛЗ-6 кВ от опоры №1 до РУ-6 кВ ТП №50 №2-й микрорайон» в г. Таштагол</t>
  </si>
  <si>
    <t>15.1.30</t>
  </si>
  <si>
    <t>Рек-я КТП 6/0,4кВ № 104 "Кислородная" :замена на 2КТП мощностью 2х250кВА</t>
  </si>
  <si>
    <t>15.1.29</t>
  </si>
  <si>
    <t>Рек-я двухтрансформаторной подстанции 6/0,4кВ №301 "ул.Почтовая":монтаж лин.панелей,ячеек КСО,тр-ра 400кВА</t>
  </si>
  <si>
    <t>15.1.28</t>
  </si>
  <si>
    <t>15.1.27</t>
  </si>
  <si>
    <t xml:space="preserve"> Рек-я ВЛ-0,4кВ по ул.Коммунистическая(ВЛ-380В,опоры металл и ж/б):монтаж ВЛИ-0,4 по сущ.оп.от РУ-0,4кВ МТП №106 </t>
  </si>
  <si>
    <t>15.1.26</t>
  </si>
  <si>
    <t>Рек-я ВЛ-0,4 г.Таштагол,ул.18-го партсъезда:монтаж доп.цепи ВЛИ-0,4кВ с заменой дер.опор на ж/б</t>
  </si>
  <si>
    <t>15.1.25</t>
  </si>
  <si>
    <t>Рек-я ВЛИ-0,4кВ от Ф-0,4-2 РУ-0,4кВ КТП-159 6/0,4кВ "Кемпинг"до оп.ВЛИ-0,4кВ з/у гост.компл.:монтаж цепи ВЛИ-0,4 от Р</t>
  </si>
  <si>
    <t>15.1.24</t>
  </si>
  <si>
    <t>Реконструкция ПС "Спортивная"(монтаж ВЛ-35кВ):подвеска двух цепей ВЛИ-0,4кВ от РУ-0,4кВ КТП №163"Гринберг" до оп.№41</t>
  </si>
  <si>
    <t>15.1.23</t>
  </si>
  <si>
    <t>Реконструкция ЛЭП воздушной 6кВ протяженностью 950м: монтаж двух ЛЭП-6кВ</t>
  </si>
  <si>
    <t>15.1.22</t>
  </si>
  <si>
    <t xml:space="preserve"> Реконструкция ВЛ-0,4кВ по ул.Энергетиков:монтаж ВЛИ-0,4кВ по существующим опорам от КТП-54"Энергетиков" до опоры№ 17</t>
  </si>
  <si>
    <t>15.1.21</t>
  </si>
  <si>
    <t>Реконструкция.  Сооружение линейное электротехническое: линия электропередач 6 кВ ф-6-12-"Спорткомплекс" (Ф-6-12 "Спорткомплекс") от п/с 35/6 "Туманная" до МТП-58 "Спорткомплекс".</t>
  </si>
  <si>
    <t>15.1.20</t>
  </si>
  <si>
    <t>Реконструкция.  Сооружение линейное электротехническое: линия электропередач 6 кВ ф-6-11-"Фильтровальная станция" (Ф-6-11 "Бельково") от п/с 35/6 "Туманная" до ТП-"Профилакторий" п. Бельково.</t>
  </si>
  <si>
    <t>15.1.19</t>
  </si>
  <si>
    <t>Реконструкция. Сооружение линейное электротехничес-кое: линия электропередач 6 кВ ф-6-3-"Фильтровальная станция" (Ф-6-3 "Фильтровалная станция") от п/с 35/6 "Туманная" до ТП-"Фильтровальная станция".</t>
  </si>
  <si>
    <t>15.1.18</t>
  </si>
  <si>
    <t>Реконструкция.  Сооружение линейное электротехническое: линия электропередач 6 кВ ф-6-10-"Фильтровальная станция" (Ф-6-10 "Фильтровальная станция") от п/с 35/6 "Туманная" до ТП-"Фильтровальная станция"</t>
  </si>
  <si>
    <t>15.1.17</t>
  </si>
  <si>
    <t xml:space="preserve">Реконструкция  двухцепной  ВЛ-6 кВ фидеров №6-39-"Усть-Шалым" и №6-44-"Очистные сооружения"  от ПС-110/35/6 кВ "Таштагольская" до опоры №52 с ответвлением  на КСП-1 и ТП-"Насосная №4". </t>
  </si>
  <si>
    <t>15.1.16</t>
  </si>
  <si>
    <t xml:space="preserve"> Реконструкция внешнего электроснабжения комплекса (ТС- 6/0,4 кВ "МТП-170 "Сектор Е", перевод в класс  напряжения 35 кВ). (Переходящий объект)</t>
  </si>
  <si>
    <t>15.1.15</t>
  </si>
  <si>
    <t>Реконструкция. ПС-35/6 кВ "Сухаринка" (замена выключателя 35 кВ</t>
  </si>
  <si>
    <t>15.1.14</t>
  </si>
  <si>
    <t xml:space="preserve">Реконструкция. ПС-35/6 кВ "Коура" (замена выключателя 35 кВ                    </t>
  </si>
  <si>
    <t>15.1.13</t>
  </si>
  <si>
    <t xml:space="preserve">Реонструкция. ПС-35/6 кВ "Талон" (замена выключателя 35 кВ    </t>
  </si>
  <si>
    <t>15.1.12</t>
  </si>
  <si>
    <t xml:space="preserve">Реконструкция. ПС-35/6 кВ "Майская" (замена выключателя 35 кВ).  </t>
  </si>
  <si>
    <t>15.1.11</t>
  </si>
  <si>
    <t>Реконструкция ЦРП-6 кВ №2 "Новый Шерегеш", пгт. Шерегеш.</t>
  </si>
  <si>
    <t>15.1.10</t>
  </si>
  <si>
    <t>Реконструкция ТП-424 "Ленина, 29"</t>
  </si>
  <si>
    <t>15.1.9</t>
  </si>
  <si>
    <t xml:space="preserve">Реконструкция ТП-418 "Ленина, 23" </t>
  </si>
  <si>
    <t>15.1.8</t>
  </si>
  <si>
    <t>Реконструкция  ТП-119 "БРУ", пгт. Шерегеш</t>
  </si>
  <si>
    <t>15.1.7</t>
  </si>
  <si>
    <t>Реконструкция КТП-10 "База Горэлектро", комплектная, один трансформатор,  г. Таштагол.</t>
  </si>
  <si>
    <t>15.1.6</t>
  </si>
  <si>
    <t>Реконструкция МТП-33 "Баляева", мачтовая, один трансформатор, ул. Баляева,  г. Таштагол.</t>
  </si>
  <si>
    <t>15.1.5</t>
  </si>
  <si>
    <t>Реконструкция  КТП-6/0,4 кВ №407 "Челюскина", (КТП-407  "Челюскина"), пгт. Мундыбаш.</t>
  </si>
  <si>
    <t>15.1.4</t>
  </si>
  <si>
    <t>Реконструкция КТП-508 "Заречная",  п. Спасск</t>
  </si>
  <si>
    <t>15.1.3</t>
  </si>
  <si>
    <t>Реконструкция МТП-120 "Первомайская", пгт. Шерегеш.</t>
  </si>
  <si>
    <t>15.1.2</t>
  </si>
  <si>
    <t>Реконструкция КТП-8 "Лермонтова",  г. Таштагол.</t>
  </si>
  <si>
    <t>15.1.1</t>
  </si>
  <si>
    <t>филиал "Энергосеть г. Таштагол"</t>
  </si>
  <si>
    <t>15.</t>
  </si>
  <si>
    <t>14.11.1</t>
  </si>
  <si>
    <t>11</t>
  </si>
  <si>
    <t>14.9.1</t>
  </si>
  <si>
    <t>Реконструкция ВЛ-6 кВ на ж/б опорах в КЛ-6кВ (Ф-605 по территории д/с №7 по ул. Маслова)</t>
  </si>
  <si>
    <t>14.4.4</t>
  </si>
  <si>
    <t>Реконструкция ВЛ-6 кВ на ж/б опорах в КЛ-6кВ (Ф-603 по территории д/с №7 по ул. Маслова)</t>
  </si>
  <si>
    <t>14.4.3</t>
  </si>
  <si>
    <t>Реконструкция  ТП-48 (инв.№:00000387, инв.№00000347)</t>
  </si>
  <si>
    <t>14.4.2</t>
  </si>
  <si>
    <t xml:space="preserve">Реконструкция РПЦК инв.№ 100250 </t>
  </si>
  <si>
    <t>14.4.1</t>
  </si>
  <si>
    <t xml:space="preserve"> ТП-13  инв.№100024</t>
  </si>
  <si>
    <t>14.2.2</t>
  </si>
  <si>
    <t>Сооружение линейное электротехническое:   линия электропередач 10кВ (ВЛ-10кВ) Ф-6 от Тяговой п/ст 110/10кВ «Сураново» до ТП-п.Таежный</t>
  </si>
  <si>
    <t>14.2.1</t>
  </si>
  <si>
    <t>Реклоузер на ВЛ-6кВ Ф-602 по ул. Добролюбова</t>
  </si>
  <si>
    <t>14.1.3</t>
  </si>
  <si>
    <t>Реклоузер на ВЛ-6кВ Ф-604 по ул. Овчинникова</t>
  </si>
  <si>
    <t>14.1.2</t>
  </si>
  <si>
    <t>Реклоузер на ВЛ-6кВ Ф-701 по ул. Восточной</t>
  </si>
  <si>
    <t>14.1.1</t>
  </si>
  <si>
    <t>филиал "Энергосеть г. Тайга"</t>
  </si>
  <si>
    <t>14</t>
  </si>
  <si>
    <t>Здание КПП ул.Линейная,2</t>
  </si>
  <si>
    <t>13.2.10</t>
  </si>
  <si>
    <t>Строительство гаража под автотехнику, ул.Линейная,2, пгт.Промышленная (2-й бокс)</t>
  </si>
  <si>
    <t>13.2.8</t>
  </si>
  <si>
    <t>Строительство Сооружение электротехническое : трансформаторная подстанция ТП-92</t>
  </si>
  <si>
    <t>13.2.7</t>
  </si>
  <si>
    <t>Строительство ВЛ-10 кВ от Ф-10-3Т до ТП-461, ТП-481, ТП-226, опоры №4 и опоры №75 Ф-10-6П ст. Падунская</t>
  </si>
  <si>
    <t>13.2.6</t>
  </si>
  <si>
    <t>Реклоузер на ВЛ-10 кВ Ф-10-4П в пгт. Промышленная</t>
  </si>
  <si>
    <t>13.2.5</t>
  </si>
  <si>
    <t xml:space="preserve">Строительство Сооружение линейное электротехническое: ВЛ-10 кВ от ТП-334 до ТП-474, ТП-560, ТП-551 в п.Плотниково    </t>
  </si>
  <si>
    <t>13.2.4</t>
  </si>
  <si>
    <t xml:space="preserve">Строительство Сооружение линейное электротехническое: воздушная линия электропередач 10 кВ от опоры №28 Ф-10-13РП до ТП-58 в пгт. Промышленная       </t>
  </si>
  <si>
    <t>13.2.3</t>
  </si>
  <si>
    <t xml:space="preserve">Строительство Сооружение линейное электротехническое: ВЛ-10 кВ от п/с "Заринская" до опоры №33 Ф-10-1КБ       </t>
  </si>
  <si>
    <t>13.2.2</t>
  </si>
  <si>
    <t>Строительство Сооружение электротехническое: трансформаторная подстанция № 32 (ТП № 32), пгт. Промышленная</t>
  </si>
  <si>
    <t>13.2.1</t>
  </si>
  <si>
    <t>Реконструкция ТП № 342 400 кВА, инв. №00001004: монтаж трансформатора 630 кВА взамен существующего 400 кВА, монтаж ячейки типа КСО в РУ-10кВ, монтаж линейной панели типа ЩО-70 в РУ-0,4 кВ</t>
  </si>
  <si>
    <t>13.1.21</t>
  </si>
  <si>
    <t>Реконструкция ВЛ на деревянных опорах, инв. №00000378: монтаж дополнительной цепи ВЛИ-0,4 кВ от РУ-0,4кВ КТП №13 до ВРУ-0,4кВ нежилого здания по ул.Крупской, 2Б пгт.Промышленная</t>
  </si>
  <si>
    <t>13.1.20</t>
  </si>
  <si>
    <t>Реконструкция ВЛ на деревянных опорах, инв. №00000378: монтаж одной цепи ВЛИ-0,4 кВ (взамен существующей) от РУ-0,4кВ ЗТП №3 до ВРУ-0,4кВ магазина по ул.Транспортная,1 пгт.Промышленная</t>
  </si>
  <si>
    <t>13.1.19</t>
  </si>
  <si>
    <t>Реконструкция трансформаторной подстанции ТП № 51 100кВА, инв. №00001027: монтаж 2КТПН-10/0,4 кВ тупикового типа с установкой трансформаторов 2х160кВА взамен существующей</t>
  </si>
  <si>
    <t>13.1.18</t>
  </si>
  <si>
    <t>Реконструкция ВЛ на деревянных опорах, инв. №00000378: монтаж двух цепей ВЛИ-0,4 кВ по существующим опорам от РУ-10кВ ТП-51 до опоры №37а по ул.Тельмана в пгт.Промышленная</t>
  </si>
  <si>
    <t>13.1.17</t>
  </si>
  <si>
    <t>Реконструкция воздушно-кабельной ЛЭП 10кВ, инв. №1-013483: монтаж одной цепи ВЛ-10кВ от опоры №45 до РУ-10кВ ТП-51 расположенной на ул.Тельмана в пгт.Промышленная</t>
  </si>
  <si>
    <t>13.1.16</t>
  </si>
  <si>
    <t>Реконструкция ТП №21 100кВА,инв.№ 00001017: монтаж КТПН-10/0,4кВ тупикового типа с установкой трансформатора 250кВА</t>
  </si>
  <si>
    <t>13.1.15</t>
  </si>
  <si>
    <t>Рек-я 2КТП №93 10/0,4кВ 250кВА:монтаж двух трансформаторов 2х630кВА взамен существующих</t>
  </si>
  <si>
    <t>13.1.14</t>
  </si>
  <si>
    <t>Рек-я ВЛ на дер.опорах,инв.№ 00000378(ВЛ-0,4кВ Ф-04-1):монтаж одной цепи ВЛИ-0,4кВ проводом СИП-2 с установкой ж/б опор от РУ-0,4кВ ЗТП № 342-10/0,4 до ВРУ-0,4кВ нежилого здания гаража,пер.Механический</t>
  </si>
  <si>
    <t>13.1.13</t>
  </si>
  <si>
    <t>Рек-я ВЛ на дер.опорах,инв.№ 00000378:(ВЛ-0,4 Ф-0,4-1кВ ЗТП №6-10/0,4кВ):монтаж одной цепи ВЛИ-0,4кВ проводом СИП-2 по существующим опорам совместной подвеской от ЗТП №6-10/0,4кВ до опоры №8</t>
  </si>
  <si>
    <t>13.1.12</t>
  </si>
  <si>
    <t>Рек-ция ПКТП-400 инв.№00000032(диспетчерское наименование ТП №297):монтаж 2КТПН-10/0,4кВ туп.типа с установкой трансформаторов 2х1000кВА</t>
  </si>
  <si>
    <t>13.1.11</t>
  </si>
  <si>
    <t>Рек-ция ВКЛЭП-10кВ Ф-10-13-РП от ПС 110/35/10"Промышленновская сельская" до РП-10кВ для электроснабжения котельной №15:монтаж одной цепи ВЛЗ-10кВ проводом СИП-3(взамен существующей) с установкой опор и реклоузера</t>
  </si>
  <si>
    <t>13.1.10</t>
  </si>
  <si>
    <t>Рек-я ВЛ на дер.опорах инв.№00000378(ВЛ-0,4кВ Ф-0,4-6,КТП №33-10/0,4кВ):монтаж одной цепи ВЛИ-0,4кВ проводом СИП-2 по существующим опорам от РУ-0,4кВ КТП №33 -10/0,4кВ до ВРУ-0,4кВ жилого дома, ул.Камыслинская, 79</t>
  </si>
  <si>
    <t>13.1.9</t>
  </si>
  <si>
    <t>13.1.7</t>
  </si>
  <si>
    <t>13.1.6</t>
  </si>
  <si>
    <t>Реконструкция ТП №6 400 кВА, инв.№ 00001063</t>
  </si>
  <si>
    <t>13.1.4</t>
  </si>
  <si>
    <t>Реконструкция ТП №36 400 кВА, инв.№ 00000982</t>
  </si>
  <si>
    <t>13.1.3</t>
  </si>
  <si>
    <t>Реконструкция ВЛ на деревянных опорах, инв.№ 00000378  (Ф-10-6Л, вынос ВЛ из жилой зоны)</t>
  </si>
  <si>
    <t>13.1.2</t>
  </si>
  <si>
    <t xml:space="preserve">Реконструкция ВЛ на деревянных опорах, инв.№ 00000378  (Ф-10-7РП, вынос ВЛ из жилой зоны)                    </t>
  </si>
  <si>
    <t>13.1.1</t>
  </si>
  <si>
    <t xml:space="preserve">Реконструкция </t>
  </si>
  <si>
    <t>Филиал "Энергосеть р.п.Промышленная "</t>
  </si>
  <si>
    <t>13.</t>
  </si>
  <si>
    <t>12.2.4</t>
  </si>
  <si>
    <t>Сооружение электротехническое: реклоузер ф.6-14-Ц с п/ст "Прокопьевска", ул.Минеральная</t>
  </si>
  <si>
    <t>12.2.3</t>
  </si>
  <si>
    <t>Сооружение электротехническое: реклоузер ф.6-50-С с п/ст "Красногорская", ул.Минеральная</t>
  </si>
  <si>
    <t>12.2.2</t>
  </si>
  <si>
    <t>Строительство Сооружение электротехническое: трансформаторная подстанция 6/0,4 ТП-409 "ул.Спартаковская"</t>
  </si>
  <si>
    <t>12.2.1</t>
  </si>
  <si>
    <t>Система видеонаблюдения по адресу: г. Прокопьевск, ул.Луговая,18</t>
  </si>
  <si>
    <t>12.1.111</t>
  </si>
  <si>
    <t>МФУ Kyocera FS-6530MFP</t>
  </si>
  <si>
    <t>12.1.110</t>
  </si>
  <si>
    <t>Прибор Энергомонитор 3.3</t>
  </si>
  <si>
    <t>12.1.109</t>
  </si>
  <si>
    <t xml:space="preserve">АИИСКУЭ </t>
  </si>
  <si>
    <t>12.1.108</t>
  </si>
  <si>
    <t>Экскаватор-погрузчик JCB 3CXF14L2WM</t>
  </si>
  <si>
    <t>12.1.107</t>
  </si>
  <si>
    <t>Буроям БКМ-2МТ (машина бурильно-крановая БМ-205)</t>
  </si>
  <si>
    <t>12.1.106</t>
  </si>
  <si>
    <t>12.1.105</t>
  </si>
  <si>
    <t>Кабестановая лебедка</t>
  </si>
  <si>
    <t>12.1.104</t>
  </si>
  <si>
    <t>Система погодного регулирования теплоснабжения базы АБК по ул.Луговая,18</t>
  </si>
  <si>
    <t>12.1.103</t>
  </si>
  <si>
    <t>Пункт автомойки</t>
  </si>
  <si>
    <t>12.1.102</t>
  </si>
  <si>
    <t>Оборудование здания трансформаторной подстанции ТП № 917</t>
  </si>
  <si>
    <t>12.1.101</t>
  </si>
  <si>
    <t>Оборудование здания трансформаторной подстанции ТП № 761</t>
  </si>
  <si>
    <t>12.1.100</t>
  </si>
  <si>
    <t>Оборудование здания трансформаторной подстанции ТП № 536</t>
  </si>
  <si>
    <t>12.1.99</t>
  </si>
  <si>
    <t>Оборудование здания трансформаторной подстанции ТП № 110</t>
  </si>
  <si>
    <t>12.1.98</t>
  </si>
  <si>
    <t>Оборудование здания трансформаторной подстанции ТП № 107</t>
  </si>
  <si>
    <t>12.1.97</t>
  </si>
  <si>
    <t>Оборудование здания трансформаторной подстанции ТП № 102</t>
  </si>
  <si>
    <t>12.1.96</t>
  </si>
  <si>
    <t>Оборудование комплектной трансформаторной подстанции ТП № 340</t>
  </si>
  <si>
    <t>12.1.95</t>
  </si>
  <si>
    <t>Реконструкция Оборудование здания распределительной подстанции РП №14</t>
  </si>
  <si>
    <t>12.1.94</t>
  </si>
  <si>
    <t xml:space="preserve">Реконструкция Оборудование здания трансформаторной подстанции ТП № 662 </t>
  </si>
  <si>
    <t>12.1.93</t>
  </si>
  <si>
    <t>Реконструкция Оборудование здания трансформаторной подстанции ТП № 643</t>
  </si>
  <si>
    <t>12.1.92</t>
  </si>
  <si>
    <t>Реконструкция Оборудование здания трансформаторной подстанции ТП № 595</t>
  </si>
  <si>
    <t>12.1.91</t>
  </si>
  <si>
    <t>Реконструкция Оборудование здания трансформаторной подстанции ТП № 315</t>
  </si>
  <si>
    <t>12.1.90</t>
  </si>
  <si>
    <t>Реконструкция Оборудование здания трансформаторной подстанции ТП №278</t>
  </si>
  <si>
    <t>12.1.89</t>
  </si>
  <si>
    <t>Реконструкция Оборудование здания трансформаторной подстанции ТП №228</t>
  </si>
  <si>
    <t>12.1.88</t>
  </si>
  <si>
    <t>Реконструкция Оборудование здания трансформаторной подстанции ТП №221</t>
  </si>
  <si>
    <t>12.1.87</t>
  </si>
  <si>
    <t>Реконструкция Оборудование здания трансформаторной подстанции ТП №135</t>
  </si>
  <si>
    <t>12.1.86</t>
  </si>
  <si>
    <t xml:space="preserve">Реконструкция Оборудование: столбовая трансформаторная подстанция ТП № 641 </t>
  </si>
  <si>
    <t>12.1.85</t>
  </si>
  <si>
    <t>Реконструкция Оборудование: столбовая трансформаторная подстанция ТП № 411</t>
  </si>
  <si>
    <t>12.1.84</t>
  </si>
  <si>
    <t>Реконструкция ВЛ-0.4 кВ от ТП-441: монтаж одной цепи ВЛИ-0.4 кВ от РУ-0.4 кВ ТП-441-6/0.4 кВ до опоры . Установленной на границе земельного участка жилого дома. Расположенного по ул.Запарковая. 48 а.г.Прокопьевск. (в составе основного средства линии электропередач (ЛЭП)-6 кВ ф 6-8-П с П/ст Красный Углекоп)</t>
  </si>
  <si>
    <t>12.1.83</t>
  </si>
  <si>
    <t>Реконструкция оборудования :комплектная трансформаторная подстанция ТП № 441 (замена силового трансформатора мощностью 100 кВА на новый силовой трансформатор мощностью 160 кВА). Г Прокопьевск</t>
  </si>
  <si>
    <t>12.1.82</t>
  </si>
  <si>
    <t xml:space="preserve">«Реконструкция сооружения линейного электротехнического: ВЛИ-0,4 кВ от концевой опоры ВЛИ-0,4 кВ рубильника № 2 ТП-494 до опоры, установленной на границе земельного участка жилого дома по ул. Центральная 71 (переустройство ВЛИ-0,4 кВ в ВЛЗ-6 кВ с заменой существующих опор ВЛИ-0,4 кВ от опоры № 1 М-3 ТП-494 6/0,4 кВ до опоры № 7 ВЛ-6 кВ), п. Большой Керлегеш, г. Прокопьевск». </t>
  </si>
  <si>
    <t>12.1.81</t>
  </si>
  <si>
    <t>Реконструкция оборудования здания трансформаторной подстанции ТП №899 (в РУ-6 кВ произвести монтаж ячейки КСО), г. Прокопьевск (Д 01-262/14 от 27.09.14г; Р 582 от 15.12.2014г)</t>
  </si>
  <si>
    <t>12.1.80</t>
  </si>
  <si>
    <t>Реконструкция линии электропередач (ЛЭП)-6 кВ фидер 6-11-Б с п/ст Тырганская (монтаж дополнительной цепи ВЛЗ-6 кВ по существующим опорам от опоры № 1 М-1 ВЛИ-0,4 кВ ТП-552 до опоры № 2 М-1/2), г. Прокопьевск (Д 01-262/14 от 27.09.14г; Р 582 от 15.12.2014г)</t>
  </si>
  <si>
    <t>12.1.79</t>
  </si>
  <si>
    <t>Реконструкция линии электропередач (ЛЭП)-6 кВ фидер 6-4-Д с п/ст Юго-Западная (монтаж дополнительной цепи ВЛЗ-6 кВ по существующим опорам от опоры № 7 М-2/5 до опоры № 1 М-2 ВЛИ-0,4 кВ ТП-906), г. Прокопьевск (Д 01-262/14 от 27.09.14г; Р 582 от 15.12.2014г)</t>
  </si>
  <si>
    <t>12.1.78</t>
  </si>
  <si>
    <t>Реконструкция линии электропередач (ЛЭП)-6 кВ фидер 6-4-Д с п/ст Юго-Западная (монтаж дополнительной цепи ВЛЗ-6 кВ по существующим опорам от опоры № 1 М-2 до РУ-6 кВ ТП-899), г. Прокопьевск (Д 01-262/14 от 27.09.14г; Р 582 от 15.12.2014г)</t>
  </si>
  <si>
    <t>12.1.77</t>
  </si>
  <si>
    <t>Реконструкция оборудования здания трансформаторной подстанции ТП № 532 (замена силового трансформатора мощностью 400кВА на новый силовой трансформатор мощностью 630кВА, монтаж ячейки КСО и панели ЩО-70), г. Прокопьевск (Д 01-296/14 от 22.10.2015г; Р 334 от 29.06.2015г)</t>
  </si>
  <si>
    <t>12.1.76</t>
  </si>
  <si>
    <t>Реконструкция ВЛИ-0,4кВ от ТП-142: монтаж двух дополнительных цепей ВЛИ-0,4кВ по существующим опорам ВЛИ-0,4кВ от РУ-0,4кВ ТП-142 до концевой опоры ВЛ-0,4кВ ТП-142 г. Прокопьевск, (в составе основного средства линии электропередач (ЛЭП)-6кВ фидер 6-14-П с п/ст Юго-Западная) (Д 01-379/14 от 29.12.14г; Р 138 от 19.03.2015г)</t>
  </si>
  <si>
    <t>12.1.75</t>
  </si>
  <si>
    <t>Реконструкция ТП-142, инв.№1-15732, лит.В (замена силового трансформатора мощностью 400кВА, на силовой трансформатор мощностью 630кВА), г. Прокопьевск (Д 01-379/14 от 29.12.14г; Р 138 от 19.03.2015г)</t>
  </si>
  <si>
    <t>12.1.74</t>
  </si>
  <si>
    <t>Реконструкция ТП-351, инв.№1-15718, лит.В (монтаж силового трансформатора мощностью 400кВА), г.Прокопьевск (Д 01-378/14 от 29.12.14г; Р 121 от 13.03.2015г)</t>
  </si>
  <si>
    <t>12.1.73</t>
  </si>
  <si>
    <t>Реконструкция ВЛИ-0,4кВ от ТП-213: монтаж дополнительной цепей ВЛЗ-6 В по существующим опорам ВЛИ-0,4кВ от РУ-6кВ ТП-213 6/0,4 кВ опоры № 3, г. Прокопьевск, (в составе основного средства линии электропередач (ЛЭП)-6кВ фидер 6-7-Т с п/ст № 4) (Д 01-377/14 от 27.12.14  Р 139 от 19.03.2015г)</t>
  </si>
  <si>
    <t>12.1.72</t>
  </si>
  <si>
    <t>Реконструкция ТП-213, инв.№ 15656, лит.В (монтаж панелей типа ЩО в РУ-0,4 кВ), г. Прокопьевск (Д 01-377/14 от 27.12.14г; Р 139 от 19.03.2015г)</t>
  </si>
  <si>
    <t>12.1.71</t>
  </si>
  <si>
    <t>Реконструкция сооружения линейного электротехнического: воздушно- кабельная ЛЭП-0,4кВ от ТП-307 (монтаж дополнительной цепи ВЛЗ-6 кВ по существующим опорам ВЛИ-0,4 кВ от опоры № 3 до опоры № 10), г. Прокопьевск (Д 01-374/14 от 26.12.14г; Р 135 от 19.03.2015г)</t>
  </si>
  <si>
    <t>12.1.70</t>
  </si>
  <si>
    <t>Реконструкция ВЛИ-0,4 кВ от ТП-152 6/0,4 кВ в составе линии электропередач (ЛЭП)-б кВ фид. 6-18-Б с п/ст Зенковская ( монтаж дополнительной цепи по существующим опорам ВЛИ-0,4 кВ от РУ-0,4 кВ ТП-152 6/0,4 кВ до опоры № 3 М-1), г. Прокопьевск (Д 01-373/14 от 25.12.2014г; Р 137 от 19.03.2015г)</t>
  </si>
  <si>
    <t>12.1.69</t>
  </si>
  <si>
    <t>Реконструкция оборудования: столбовой трансформаторной подстанции ТП № 152 (монтаж РУНН-0,4кВ и замена силового трансформатора мощностью 160кВА на силовой трансформатор мощностью 250кВА в РУ-6кВ), г.Прокопьевск (Д 01-373/14 от 25.12.2014г; Р 137 от 19.03.2015г)</t>
  </si>
  <si>
    <t>12.1.68</t>
  </si>
  <si>
    <t>Реконструкция сооружения линейного электротехнического: воздушно-кабельная ЛЭП-0,4кВ от ТП-262 (монтаж двух дополнительных цепей ВЛИ-0,4 кВ по существующим опорам ВЛИ-0,4 кВ от РУ-0,4 кВ ТП-262 6/0,4 кВ до опоры № 4М-1 ВЛИ-0,4 кВ ТП-262), г. Прокопьевск (Д 01-368/14 от 23.12.14г; Р 120 от 13.03.15г)</t>
  </si>
  <si>
    <t>12.1.67</t>
  </si>
  <si>
    <t>Реконструкция ТП-262, инв.№1-15568, лит.В (замена двух силовых трансформаторов мощностью 400 кВА на два трансформатора мощностью 630 кВА), г. Прокопьевск (Д 01-368/14 от 23.12.14г; Р 120 от 13.03.15г)</t>
  </si>
  <si>
    <t>12.1.66</t>
  </si>
  <si>
    <t>Реконструкция нежилого здания ТП-544, инв.№1-15787, лит.В (монтаж 2КТПН 6/0,4кВ в замен существующей кирпичной ТП с установкой двух силовых трансформаторов мощностью 400кВА), г.Прокопьевск (Д 01-298/14 от 22.10.2014г; Р 256 от 26.05.2015г)</t>
  </si>
  <si>
    <t>12.1.65</t>
  </si>
  <si>
    <t>Реконструкция сооружения трансформаторная подстанция 10/0 4 кВ ТП-764 «Губернский рынок» (замена двух силовых трансформаторов мощностью 250кВА на два силовых трансформатора мощностью 400кВА в РУ-6кВ), г Прокопьевск (Д 01-63/15 от 11.03.15г; Р 216 от 29.04.2015г)</t>
  </si>
  <si>
    <t>12.1.64</t>
  </si>
  <si>
    <t>Реконструкция нежилого здания ТП 659, инв.№1-15634, лит.В, (монтаж 2КТПН 6/0,4 кВ с установкой силовых трансформаторов 2х400 кВА в замен существующей одно трансформаторной кирпичной ТП), г. Прокопьевск (Д 01-291/14 от 20.10.2014г; Р 241 19.05.2015г)</t>
  </si>
  <si>
    <t>12.1.63</t>
  </si>
  <si>
    <t>Реконструкция оборудования здания трансформаторной подстанции ТП№547: монтаж линейных панелей, монтаж ячеек КСО, трансформаторов 2х630 кВА в г. Прокопьевске (Д 01-31/15 от 09.02.2015г; Р 188 от 15.04.2015г)</t>
  </si>
  <si>
    <t>12.1.62</t>
  </si>
  <si>
    <t>Реконструкция линии электропередач (ЛЭП)-6 кВ фидер 6-11-Б с п/ст Тырганская (монтаж одной цепи ВЛИ-0,4 кВ по существующим опорам ВЛИ-6 кВ от РУ-0,4 кВ ТП-595 6/0,4 кВ до опоры № 5/XI ВЛ-6 кВ Ф-6-11-Б п/ст "Тырганская" 110/35/6 кВ, г.Прокопьевск (Д 01-82/15 от 26.03.2015г; Р 246 от 22.05.2015г)</t>
  </si>
  <si>
    <t>12.1.61</t>
  </si>
  <si>
    <t>Реконструкция оборудования здания трансформаторной подстанции ТП № 652: монтаж линейных панелей, ячеек КСО, трансформатора 250кВА в г.Прокопьевске (Д 01-50/15 от 26.02.2015г; Р 186 от 15.04.2015г)</t>
  </si>
  <si>
    <t>12.1.60</t>
  </si>
  <si>
    <t>Реконструкция воздушно-кабельной ЛЭП-0,4 кВ от ТП-652: монтаж 2ВЛИ-0,4 кВ от РУ-0,4 кВ ТП-959 до  ВРУ-0,4 кВ детского сада по ул. Солидарная, д. 40 в г. Прокопьевске (Д 01-50/15 от 26.02.2015г; Р 186 от 15.04.2015г)</t>
  </si>
  <si>
    <t>12.1.59</t>
  </si>
  <si>
    <t>Реконструкция воздушно-кабельной ЛЭП-0,4кВ от ТП-652: монтаж 2ВЛИ-0,4кВ от РУ-0,4кВ ТП-652 до ВРУ-0,4кВ детского сада по ул.Солидарная, д.40 в г.Прокопьевске (Д 01-50/15 от 26.02.2015г; Р 186 от 15.04.2015г)</t>
  </si>
  <si>
    <t>12.1.58</t>
  </si>
  <si>
    <t>Реконструкция нежилого здания ТП-316, инв.№1-15686, лит.В (замена панелей ЩО-70 и камер КСО), г.Прокопьевск (Д 01-356/14 от 08.12.2014г; Р 106 от 10.03.2015г)</t>
  </si>
  <si>
    <t>12.1.57</t>
  </si>
  <si>
    <t>Реконструкция ВЛ-0,4кВ от ТП-123 в составе линии электропередач (ЛЭП)-6кВ фидер 15 с п/ст № 10 (монтаж одной цепи ВЛИ-0,4кВ по существующим опорам ВЛИ-0,4кВ от РУ-0,4кВ ТП-123 до опоры № 8(М2)), г.Прокопьевск (Д 01-271/14 от 02.10.2014г; Р 522 от 12.11.2014г)</t>
  </si>
  <si>
    <t>12.1.56</t>
  </si>
  <si>
    <t>Реконструкция линии электропередач (ЛЭП)-6кВ фид.6-14-Ц с п/ст Прокопьевская (монтаж дополнительной цепи ВЛИ-0,4кВ по существующим опорам ВЛИ-0,4кВ от РУ-0,4кВ до опоры № 44 М-2 ТП-684 6/0,4кВ), г.Прокопьевск (Д 13-461/14 от 30.10.2014г; Р 572 от 10.12.2014г)</t>
  </si>
  <si>
    <t>12.1.55</t>
  </si>
  <si>
    <t>Реконструкция линии электропередач (ЛЭП)-6 кВ ф.6-8-Я с п/ст № 31 (монтаж дополнительной цепи ВЛИ-0,4кВ по существующим опорам ВЛИ-0,4кВ от опоры № 25 ВЛ-6кВ ф.6-26-Г до опоры № 14 М-2 ВЛИ-0,4кВ),  г.Прокопьевск (Д 13-460/14 от 30.10.2014г; Р 589 от 16.12.2014г)</t>
  </si>
  <si>
    <t>12.1.54</t>
  </si>
  <si>
    <t>Реконструкция оборудования здания распределительной подстанции РП № 14 (замена камеры КСО в РУ-6кВ) г.Прокопьевск (Д 01-83/14 от 09.04.14г; Р 197 от 20.05.14г)</t>
  </si>
  <si>
    <t>12.1.53</t>
  </si>
  <si>
    <t>Реконструкция оборудования здания трансформаторной подстанции ТП № 596 (монтаж панели типа ЩО-70), ул.Ноградская, г.Прокопьевск (Д 01-318/14 от 01.11.2014г; Р 606 от 27.12.2014г)</t>
  </si>
  <si>
    <t>12.1.52</t>
  </si>
  <si>
    <t>Реконструкция линии электропередач (ЛЭП)-6кВ фидер 6-14-П с п/ст Юго-Западная (монтаж дополнительной цепи ВЛИ-0,4кВ по существующим опорам от РУ-0,4кВ ТП-906 6/0,4кВ до жилого дома, расположенной по ул. Загорная, 22), г. Прокопьевск (Д 01-312/14 от 29.10.2014г; Р 583 от 15.12.2014г)</t>
  </si>
  <si>
    <t>12.1.51</t>
  </si>
  <si>
    <t>Реконструкция оборудования здания трансформаторной подстанции ТП № 459 (в РУ-6кВ произвести монтаж ячеек КСО и в РУ-0,4кВ произвести монтаж ячеек КСО и в РУ-0,4 кВ произвести монтаж панелей ЩО-70), г. Прокопьевск (Д 01-261/14 от 27.09.2015г; Р 581 от 15.12.2014г)</t>
  </si>
  <si>
    <t>12.1.50</t>
  </si>
  <si>
    <t>Реконструкция линии электропередач (ЛЭП)-6кВ ф.6-8-П с п/ст Красный Углекоп (монтаж дополнительной цепи ВЛЗ-6кВ по существующим опорам от опоры № 32 Ф-6-13-С до опоры № 59 Ф-6-8-П), г. Прокопьевск (Д 01-261/14 от 27.09.2015г; Р 581 от 15.12.2014г)</t>
  </si>
  <si>
    <t>12.1.49</t>
  </si>
  <si>
    <t>Реконструкция сооружения линейного электротехнического: воздушно-кабельная ЛЭП-0,4кВ от ТП-262 (монтаж двух цепей ВЛИ-0,4кВ по существующим опорам ВЛИ-0,4кВ ТП-262 от опоры № 1 до опоры № 11), г.Прокопьевск (Д 01-250/14 от 18.09.2014г; Р 497 от 29.10.2014г)</t>
  </si>
  <si>
    <t>12.1.48</t>
  </si>
  <si>
    <t>Реконструкция оборудования здания трансформаторной подстанции ТП-535 (замена трансформатора 6/0,4кВ 400кВА на новый 630кВА), г.Прокопьевск (Д 01-100/14 от 28.04.14г; Р 196 от 20.05.14г)</t>
  </si>
  <si>
    <t>12.1.47</t>
  </si>
  <si>
    <t>Реконструкция сооружения линейного электротехнического: воздушно-кабельная ЛЭП-0,4кВ от ТП-535 (монтаж дополнительной цепи ВЛИ-0,4кВ по существующим опорам от РУ-0,4кВ ТП-535 до опоры № 6 (М-1) ф.0,4-1/2) (Д 01-100/14 от 28.04.14г; Р 196 от 20.05.14г)</t>
  </si>
  <si>
    <t>12.1.46</t>
  </si>
  <si>
    <t>Реконструкция оборудования: комплектная трансформаторная подстанция ТП № 208 (замена КТП 6/0,4 кВ на новую 2хКТП 6/0,4 кВ, с установкой двух силовых трансформаторов на 400кВА 6/0,4кВ), г.Прокопьевск (Д 13-460/14 от 30.10.2014г; Р 589 от 16.12.2014г)</t>
  </si>
  <si>
    <t>12.1.45</t>
  </si>
  <si>
    <t>Реконструкция линии электропередач (ЛЭП)-6кВ ф.6-26-Г с п/ст № 31 (монтаж дополнительной цепи ВЛИ-0,4кВ по существующим опорам ВЛ-6кВ от опоры № 23 до опоры № 25 ВЛ-6кВ ф.6-26-Г), г.Прокопьевск (Д 13-460/14 от 30.10.2014г; Р 589 от 16.12.2014г)</t>
  </si>
  <si>
    <t>12.1.44</t>
  </si>
  <si>
    <t>Реконструкция нежилого здания ТП-519, инв. №1-15749, лит.В (монтаж панели ЩО-70, г. Прокопьевск) (Д 13-386/14 от 12.09.2014г; Р 471 от 07.10.2014г)</t>
  </si>
  <si>
    <t>12.1.43</t>
  </si>
  <si>
    <t>Реконструкция сооружения линейного электротехнического: ЛЭП-0,4кВ от ТП-946 (монтаж цепи ВЛЗ-10кВ по существующим опорам ВЛ-0,4кВ, замена провода АС на провод СИП на ВЛ-0,4кВ от опоры № 4-М3 до опоры № 17-М3) (Д 13-243/14 от 02.06.14г; Р 155 от 03.04.15г)</t>
  </si>
  <si>
    <t>12.1.42</t>
  </si>
  <si>
    <t>Реконструкция линии электропередач(ЛЭП)-6кВ фидер 6-4-Б с п/ст Зенковская (монтаж двухцепной ВЛЗ-6кВ по существующим опорам от РУ-6кВ РП № 14 до опоры № 2(IV) ВЛЗ-6кВ ф.6-4-Б) г. Прокопьевск (Д 01-83/14 от 09.04.14г; Р 197 от 20.05.14г)</t>
  </si>
  <si>
    <t>12.1.41</t>
  </si>
  <si>
    <t>Реконструкция оборудования здания трансформаторной подстанции ТП № 585 (монтаж трансформатора 400кВА, монтаж ячеек типа КСО, монтаж панелей типа ЩО-70), г.Прокопьевск (Д 01-265/14 01.10.2014г; Р 539 от 18.11.2014г)</t>
  </si>
  <si>
    <t>12.1.40</t>
  </si>
  <si>
    <t>Реконструкция ТП-262, инв.№1-15568, лит. В (монтаж камер КСО и монтаж панелей ЩО-70), г. Прокопьевск (Д 01-250/14 от 18.09.2014г; Р 497 от 29.10.2014г)</t>
  </si>
  <si>
    <t>12.1.39</t>
  </si>
  <si>
    <t>Реконструкция нежилого здания ТП-516, инв. №1-15663, лит.В (монтаж ячеек КСО и панелей ЩО-70) (Д 01-247/14 от 16.09.2014г; Р 472 от 07.10.2014г)</t>
  </si>
  <si>
    <t>12.1.38</t>
  </si>
  <si>
    <t>Реконструкция линии электропередач (ЛЭП)-6кВ фидер 15 с п/ст № 10 (монтаж двух цепей ВЛИ-0,4кВ по существующим опорам от опоры № 22 до опоры № 13 ВЛ-6кВ Ф-6-15 ТП-113, г. Прокопьевск) (Д 01-196/14 30.07.2014г; Р 449 от 26.09.2014г)</t>
  </si>
  <si>
    <t>12.1.37</t>
  </si>
  <si>
    <t>Реконструкция оборудования здания трансформаторной подстанции ТП №113 (монтаж ячеек КСО и замена трансформатора 400 кВА) (Д 01-196/14 30.07.2014г; Р 449 от 26.09.2014г)</t>
  </si>
  <si>
    <t>12.1.36</t>
  </si>
  <si>
    <t>Реконструкция Линии электропередач (ЛЭП)-6кВ ф.6-27-ЦБ с п/ст Тырганская (монтаж дополнительной цепи ВЛИ-0,4кВ по существующим опорам ВЛ-6кВ ТП-505 до опоры № 14 ВЛ-6кВ ф. 6-27-ЦБ г. Прокопьевск) (Д 13-282/14 от 11.07.14г; Р 349 от 28.07.14г)</t>
  </si>
  <si>
    <t>12.1.34</t>
  </si>
  <si>
    <t>Реконструкция Линии электропередач (ЛЭП)-6кВ ф.6-6-Ш с п/ст Зенковская (монтаж дополнительной цепи ВЛИ-0,4кВ от РУ-0,4кВ ТП-340  до опоры ВЛИ-0,4кВ № 7 ф. 0,4-2, установленной на границе земельного участка жилого дома по ул.Кольцевая, 13а, г.Прокопьевск) (Д 13-278/14 от 03.07.14г; Р 350 от 28.07.14г)</t>
  </si>
  <si>
    <t>12.1.33</t>
  </si>
  <si>
    <t>Реконструкция линии электропередач (ЛЭП)-6кВ фидер 6-5-П с п/ст Маганак (монтаж одной цепи ВЛИ-0,4кВ по существующим опорам от РУ-0,4кВ ТП-961 до опоры № 3 М-2/3 ВЛ-0,4кВ) (Д 13-264/14 от 23.06.2014г; Р 400 от 28.08.2014г)</t>
  </si>
  <si>
    <t>12.1.32</t>
  </si>
  <si>
    <t>Реконструкция линии электропередач (ЛЭП)-6кВ фид.6-48-К с п/ст Красногорская (монтаж дополнительной цепи ВЛИ-0,4кВ по существующим опорам от РУ-0,4кВ ТП-654 до опоры № 2 М-1/1, установленной на границе земельного участка нежилого помещения, расположенного по ул. Союзная, 66, г.Прокопьевск) (Д 01-211/14 ОТ 12.08.2014г; Р 440 от 22.09.2014г)</t>
  </si>
  <si>
    <t>12.1.31</t>
  </si>
  <si>
    <t>Реконструкция оборудования здания трансформаторной подстанции ТП № 136 (Д 01-205/13 от 05.10.13г; Р 102 от 28.03.14г)</t>
  </si>
  <si>
    <t>12.1.30</t>
  </si>
  <si>
    <t>Реконструкция нежилого здания ТП-122, инв.№1-15681, лит.В (замена ячейки КСО и панелей ЩО) (Д 01-204/14 от 04.08.2014; Р 427 от 15.09.2014)</t>
  </si>
  <si>
    <t>12.1.29</t>
  </si>
  <si>
    <t>Реконструкция здания подстанции трансформаторной 6/0,4 кВ ТП-121 "Драмтеатр" (замена ячеек КСО и панелей ЩО) (Д 01-203/14 от 04.08.2014; Р 430 от 15.09.2014)</t>
  </si>
  <si>
    <t>12.1.28</t>
  </si>
  <si>
    <t>Реконструкция воздущно-кабельной линии ЛЭП-6кВ ф.6 от П/С 10 до ТП-944, инв.№1-15889 (монтаж дополнительной цепи ВЛ-0,4кВ пот существующим опорам ВЛ-6кВ от РУ-0,4кВ ТП-944 до фасада квартиры, расположенной по адресу: пер. Изыскателей, 27, г. Прокопьевск (Д 01-159/14 от 02.07.14г; Р 398 от 21.08.14г)</t>
  </si>
  <si>
    <t>12.1.27</t>
  </si>
  <si>
    <t>Реконструкция Линии электропередач (ЛЭП)-6кВ фидер 19 с п/ст 20 (замена провода ВЛИ-0,4 кВ от РУ-0,4кВ ТП-554 до опоры ВЛИ-0,4кВ № 4 М-1/4, установленной на границе земельного участка жилого дома по ул.Родниковая 12, п.Большой Керлегеш) г. Прокопьевск (Д 01-129/14 от 05.06.14; Р 351 от 28.07.14)</t>
  </si>
  <si>
    <t>12.1.26</t>
  </si>
  <si>
    <t>Реконструкция сооружения линейного электротехнического: воздушно-кабельная ЛЭП-0,4кВ от ТП-598 (монтаж дополнительной цепи ВЛИ-0,4кВ по существующим опорам от РУ-0,4кВ ТП-598 до границы земельного участка медицинского центра, расположенного по ул. Шишкина 11-а) (Д 01-101/14 от 28.04.14; Р 328 от 16.07.14)</t>
  </si>
  <si>
    <t>12.1.25</t>
  </si>
  <si>
    <t>Реконструкция сооружения линейного электротехнического: воздушно-кабельная ЛЭП-0,4кВ от ТП-598 (монтаж дополнительной цепи ВЛЗ-6кВ по существующим опорам от опоры № 1 до опоры №7-1) (Д 01-101/14 от 28.04.14; Р 328 от 16.07.14)</t>
  </si>
  <si>
    <t>12.1.24</t>
  </si>
  <si>
    <t>Реконструкция Распределительная подстанция 6/0,4кВ РП-13 "ул.Ближняя"</t>
  </si>
  <si>
    <t>12.1.23</t>
  </si>
  <si>
    <t>Реконструкция Оборудование здания трансформаторной подстанции ТП № 849</t>
  </si>
  <si>
    <t>12.1.22</t>
  </si>
  <si>
    <t>Реконструкция Оборудование здания трансформаторной подстанции ТП № 661</t>
  </si>
  <si>
    <t>12.1.21</t>
  </si>
  <si>
    <t>Реконструкция Оборудование здания трансформаторной подстанции ТП № 660</t>
  </si>
  <si>
    <t>12.1.20</t>
  </si>
  <si>
    <t>Реконструкция Оборудование здания трансформаторной подстанции ТП № 654</t>
  </si>
  <si>
    <t>12.1.19</t>
  </si>
  <si>
    <t>Реконструкция Оборудование здания трансформаторной подстанции ТП № 594</t>
  </si>
  <si>
    <t>12.1.18</t>
  </si>
  <si>
    <t>Реконструкция Оборудование здания трансформаторной подстанции ТП № 591</t>
  </si>
  <si>
    <t>12.1.17</t>
  </si>
  <si>
    <t>Реконструкция Оборудование здания трансформаторной подстанции ТП № 541</t>
  </si>
  <si>
    <t>12.1.16</t>
  </si>
  <si>
    <t>Реконструкция Оборудование здания трансформаторной подстанции ТП № 531</t>
  </si>
  <si>
    <t>12.1.15</t>
  </si>
  <si>
    <t>Реконструкция Оборудование здания трансформаторной подстанции ТП № 458</t>
  </si>
  <si>
    <t>12.1.14</t>
  </si>
  <si>
    <t>Реконструкция Оборудование здания трансформаторной подстанции ТП № 347</t>
  </si>
  <si>
    <t>12.1.13</t>
  </si>
  <si>
    <t>Реконструкция Оборудование здания трансформаторной подстанции ТП № 261</t>
  </si>
  <si>
    <t>12.1.12</t>
  </si>
  <si>
    <t>Реконструкция Оборудование здания трансформаторной подстанции ТП № 247</t>
  </si>
  <si>
    <t>12.1.11</t>
  </si>
  <si>
    <t>Реконструкция Оборудование здания трансформаторной подстанции ТП № 226</t>
  </si>
  <si>
    <t>12.1.10</t>
  </si>
  <si>
    <t>Реконструкция Трансформаторная подстанция 6/0,4 кВ ТП-171 «Пожарное депо»</t>
  </si>
  <si>
    <t>12.1.9</t>
  </si>
  <si>
    <t>Реконструкция Оборудование здания трансформаторной подстанции ТП № 125</t>
  </si>
  <si>
    <t>12.1.8</t>
  </si>
  <si>
    <t>Реконструкция Сооружение линейное электротехническое: воздушно-кабельная ЛЭП-0,4кВ от ТП-511</t>
  </si>
  <si>
    <t>12.1.7</t>
  </si>
  <si>
    <t>Реконструкция Сооружение линейное электротехническое: воздушно-кабельная ЛЭП-0,4кВ от ТП-503</t>
  </si>
  <si>
    <t>12.1.6</t>
  </si>
  <si>
    <t>Реконструкция Сооружение линейное электротехническое: воздушно-кабельная ЛЭП-0,4кВ от ТП-344</t>
  </si>
  <si>
    <t>12.1.5</t>
  </si>
  <si>
    <t>Реконструкция Сооружение линейное электротехническое: воздушно-кабельная ЛЭП-0,4кВ от ТП-324</t>
  </si>
  <si>
    <t>12.1.4</t>
  </si>
  <si>
    <t>Реконструкция Оборудование: столбовая трансформаторная подстанция ТП №848</t>
  </si>
  <si>
    <t>12.1.3</t>
  </si>
  <si>
    <t>Реконструкция Оборудование: комплектная трансформаторная подстанцияТП № 441</t>
  </si>
  <si>
    <t>12.1.2</t>
  </si>
  <si>
    <t>Реконструкция Оборудование: комплектная трансформаторная подстанция ТП № 137</t>
  </si>
  <si>
    <t>12.1.1</t>
  </si>
  <si>
    <t>Филиал "Энергосеть г.Прокопьевска"</t>
  </si>
  <si>
    <t>12</t>
  </si>
  <si>
    <t>Реконструкция ВЛИ-0,4 кВ от КТП №145 до опоры, установленной на границе земельного участка, расположенного в 97 метрах на юго-восток от дома №5 по проезду Межквартальному, г. Полысаево: монтаж одной цепи ВЛИ - 0,4 кВ проводом СИП-2 по существующим опорам от КТП №145 до опоры № 2</t>
  </si>
  <si>
    <t>11.1.24</t>
  </si>
  <si>
    <t>Реконструкция воздушно-кабельной Ф-10-11-29: монтаж одной цепи ВЛИ-0,4 кВ проводом СИП-2 по существующим опорам от СТП №146-10/0,4 кВ до  опоры №27</t>
  </si>
  <si>
    <t>11.1.23</t>
  </si>
  <si>
    <t>Реконструкция воздушно-кабельной ЛЭП Ф-6-18-ГР от ПС-3: монтаж одной цепи ВЛЗ-6 кВ проводом СИП-3 по существующим опорам от опоры № 31/26 до ТП №105" Р.№288 от 04.06.15., Д.№12-45/15 от 29.04.15.</t>
  </si>
  <si>
    <t>11.1.22</t>
  </si>
  <si>
    <t>Реконструкция воздущной ЛЭП 0,4 кВ от ТП-27: монтаж двух цепей ВЛИ-0,4 кВ по существующим опорам от ТП - 27, КТП №35 до опоры №7"</t>
  </si>
  <si>
    <t>11.1.21</t>
  </si>
  <si>
    <t>«Реконструкция КТПН-52 инв. № 1098/4: монтаж 2КТПН-6/0,4 кВ проходного типа с установкой трансформаторов 2х400 кВА».</t>
  </si>
  <si>
    <t>11.1.20</t>
  </si>
  <si>
    <t>«Реконструкция воздушной ЛЭП 0,4 кВ от ТП-52: монтаж одной цепи ВЛЗ-6 кВ (совместная подвеска) по существующим опорам от опоры № 80 ВЛИ-0,4 кВ ТП 79-6/0,4 до РУ-6 кВ КТП № 52-6/0,4 кВ»</t>
  </si>
  <si>
    <t>11.1.19</t>
  </si>
  <si>
    <t>«Реконструкция воздушной ЛЭП-0,4 кВ от ТП-79: монтаж одной цепи ВЛЗ-6 кВ (совместная подвеска) по существующим опорам от опоры № 21/9 Ф-6-19-БЫТ до опоры № 80 ВЛИ-0,4 кВ ТП 79-6/0,4»</t>
  </si>
  <si>
    <t>11.1.18</t>
  </si>
  <si>
    <t>«Реконструкция воздушной ЛЭП 6 кВ Ф6-4Б от ПС-10: монтаж двух цепей ВЛИ-0,4 кВ по существующим опорам от РУ-0,4 кВ КТП № 52-6/0,4 кВ до опоры № 50 Ф-6-4-Б»</t>
  </si>
  <si>
    <t>11.1.17</t>
  </si>
  <si>
    <t>Реконструкция системы видеонаблюдения по адресу: г.Полысаево ул.Бакинская 22</t>
  </si>
  <si>
    <t>11.1.16</t>
  </si>
  <si>
    <t>11.1.15</t>
  </si>
  <si>
    <t>"РеконструкцияВЛ-0,4кВ ТП №32-6/0,4кВ: монтаж одной цепи ВЛИ-0,4кВ проводом СИП-2 от РУ-0,4кВ ТП №32-6/0,4кВ до опоры №3/6" Р.№69 от 13.02.15; Д.№01-9/15 от 15.01.15</t>
  </si>
  <si>
    <t>11.1.14</t>
  </si>
  <si>
    <t>"Реконструкция воздушно-кабельной ЛЭП от ПС-35 до РП-10: монтаж дополнительной цепи СИП 0,4 кВ на участке от опоры №18 до опоры №19" Р.№595 от 22.12.14г.; Д.№12-54/14 от 11.10.14</t>
  </si>
  <si>
    <t>11.1.13</t>
  </si>
  <si>
    <t>"Реконструкция воздушной ЛЭП-0,4 кВ от ТП-40: монтаж дополнительной цепи СИП" Р.№595 от 22.12.14г.; Д.№12-54/14 от 11.10.14</t>
  </si>
  <si>
    <t>11.1.12</t>
  </si>
  <si>
    <t>Реконструкция воздушной ЛЭП-0,4 кВ от ТП-3: монтаж двух цепей ВЛИ-0,4 кВ по существующим опорам от РУ-0,4 кВ ТП-3 до опоры №5. Р.№109 от 10.03.2015. Д.№01-36/15 от 13.02.2015</t>
  </si>
  <si>
    <t>11.1.11</t>
  </si>
  <si>
    <t>Реконструкция воздушной ЛЭП-0,4 кВ от ТП-20: монтаж дополнительной цепи СИП по существующим опорам до опоры №38 Ф-0,4-5</t>
  </si>
  <si>
    <t>11.1.10</t>
  </si>
  <si>
    <t>Реконструкция ЛЭП-0,4 кВ от ТП-10, инв.№00001291: монтаж дополнительной цепи СИП от ТП-10 до опоры №7</t>
  </si>
  <si>
    <t>11.1.9</t>
  </si>
  <si>
    <t>Стенд СМИ-3</t>
  </si>
  <si>
    <t>11.1.8</t>
  </si>
  <si>
    <t>11.1.7</t>
  </si>
  <si>
    <t>Реконструкция Трансформаторная подстанция - 17 (ул.Крупской, 112) №2169, инв. №00001272.</t>
  </si>
  <si>
    <t>11.1.5</t>
  </si>
  <si>
    <t>Реконструкция Трансформаторная подстанция -29 (ул.Волжская, 13а) №2145, инв. № 00001249.</t>
  </si>
  <si>
    <t>11.1.4</t>
  </si>
  <si>
    <t>Реконструкция  Воздушно-кабельная ЛЭП Ф6-18ГР от ПС-3 (прот.3450), инв. №00001290</t>
  </si>
  <si>
    <t>11.1.3</t>
  </si>
  <si>
    <t>Реконструкция Трансформаторная подстанция - 133 (ул.Космонавтов, 92) №2150, инв. №00001254</t>
  </si>
  <si>
    <t>11.1.2</t>
  </si>
  <si>
    <t xml:space="preserve">Реконструкция Трансформаторная подстанция - 134  (ул.Бажова, 5) №2176, инв. №00001280 </t>
  </si>
  <si>
    <t>11.1.1</t>
  </si>
  <si>
    <t>Филиал "Энергосеть г.Полысаево"</t>
  </si>
  <si>
    <t>Устройство теплотрассы  пер.Комсомольский, 11А</t>
  </si>
  <si>
    <t>10.2.13</t>
  </si>
  <si>
    <t>Сооружение электротехническое: ЯКНО Ф-6-11-Ф, г.Осинники</t>
  </si>
  <si>
    <t>10.2.12</t>
  </si>
  <si>
    <t>Сооружение электротехническое: ЯКНО Ф-6-8-Т, г.Осинники</t>
  </si>
  <si>
    <t>10.2.11</t>
  </si>
  <si>
    <t>Реклоузер Ф-6-11-Ф,Ф-6-15-А (R-КЛ-29), г.Осинники</t>
  </si>
  <si>
    <t>10.2.10</t>
  </si>
  <si>
    <t xml:space="preserve"> Реклоузер Ф-6-8-Т ( R-76), г.Осинники</t>
  </si>
  <si>
    <t>10.2.9</t>
  </si>
  <si>
    <t>Строительство Сооружение линейное электротехническое: кабельная линия электропередач
ЛЭП-6 кВ  Ф-6-7-Ц от ТП-118 до ТП-119</t>
  </si>
  <si>
    <t>10.2.8</t>
  </si>
  <si>
    <t>Строительство Сооружение линейное электротехническое: воздушная линия электропередач ВЛ-0,4 кВ от ТП-105</t>
  </si>
  <si>
    <t>10.2.7</t>
  </si>
  <si>
    <t>Строительство Сооружение линейное электротехническое: воздушная линия электропередач ЛЭП-6 кВ от Ф-6-11-Ф  до  ТП-105</t>
  </si>
  <si>
    <t>10.2.6</t>
  </si>
  <si>
    <t>Строительство Сооружение электротехническое : трансформаторная подстанция ТП- 105 
(1х100 кВА), г.Осинники</t>
  </si>
  <si>
    <t>10.2.5</t>
  </si>
  <si>
    <t>Строительство Сооружение электротехническое: 
ВЛ-35 кВ до ПС «Осинниковская-городская»</t>
  </si>
  <si>
    <t>10.2.4</t>
  </si>
  <si>
    <t>10.2.3</t>
  </si>
  <si>
    <t>Строительство Сооружение линейное электротехническое:
кабельная линия электропередач  6 кВ (КЛ-6 кВ)
Ф-6-7-С  от ТП-112 до ТП-113, г.Осинники</t>
  </si>
  <si>
    <t>10.2.2</t>
  </si>
  <si>
    <t>Строительство Сооружение линейное электротехническое:
кабельная линия электропередач 6 кВ (КЛ-6 кВ) 
Ф-6-5-Ц  от ТП-136 до ТП-162, г.Осинники</t>
  </si>
  <si>
    <t>10.2.1</t>
  </si>
  <si>
    <t>Стенд для испытания когтей, лазов</t>
  </si>
  <si>
    <t>10.1.13</t>
  </si>
  <si>
    <t>10.1.12</t>
  </si>
  <si>
    <t>Автомобиль гр.бортовой (ГАЗель)</t>
  </si>
  <si>
    <t>10.1.11</t>
  </si>
  <si>
    <t>Передвижная мастерская на шасси ГАЗ (4х4)</t>
  </si>
  <si>
    <t>10.1.10</t>
  </si>
  <si>
    <t>Реконструкция ТП-100 (замена оборудования)</t>
  </si>
  <si>
    <t>10.1.9</t>
  </si>
  <si>
    <t>Реконструкция ТП-76</t>
  </si>
  <si>
    <t>10.1.8</t>
  </si>
  <si>
    <t>Реконструкция ТП-64 в 15 м восточнее здания бани по ул. 50 лет Октября, д.5а инв.№ 00001488: монтаж ячейки типа КСО</t>
  </si>
  <si>
    <t>10.1.7</t>
  </si>
  <si>
    <t>Реконструкция ВЛ на ж/б опорах,инв.№00000012: монтаж дополнительной цепи СИП-2 от КТП-74 до опоры №7, установленной  на границе земельного участка по ул. Станционная,3/1, г.Осинники</t>
  </si>
  <si>
    <t>10.1.6</t>
  </si>
  <si>
    <t>Реконструкция КТП-74, инв.№00001491: монтаж 2КТПН-6/0,4кВ тупикового типа с установкой трансформаторов 2х100 кВА</t>
  </si>
  <si>
    <t>10.1.5</t>
  </si>
  <si>
    <t>Реконструкция ВЛ на ж/б опорах,инв.№00000012: монтаж дополнительной цепи СИП-2 от ТП-18 до опоры.установленной  на границе земельного участка по ул.50 лет Октября,1/15А,
г.Осинники.</t>
  </si>
  <si>
    <t>10.1.4</t>
  </si>
  <si>
    <t>Реконструкция ТП-181 инв.№:00001533</t>
  </si>
  <si>
    <t>10.1.3</t>
  </si>
  <si>
    <t>Реконструкция ТП-177 инв.№:00001530</t>
  </si>
  <si>
    <t>10.1.2</t>
  </si>
  <si>
    <t>Реконструкция ТП-179 инв.№:00001532</t>
  </si>
  <si>
    <t>10.1.1</t>
  </si>
  <si>
    <t>филиал "Энергосеть  г. Осинники"</t>
  </si>
  <si>
    <t>10.</t>
  </si>
  <si>
    <t>Строительство Сооружение электротехническое: установка реклоузера вакуумного серии PBA/TEL по Ф-10-7Л в сторону МТП-48 по ул.40лет Победы</t>
  </si>
  <si>
    <t>9.2.3</t>
  </si>
  <si>
    <t>Строительство Сооружение линейное электротехническое: воздушная линия ЛЭП-10кВ от Ф-10-9-2Л до КТП №191 по ул.Южной</t>
  </si>
  <si>
    <t>9.2.2</t>
  </si>
  <si>
    <t>Строительство Сооружение электротехническое: трансформаторная подстанция КТП №191 (1*63кВА) по ул.Южной</t>
  </si>
  <si>
    <t>9.2.1</t>
  </si>
  <si>
    <t>Реконструкция системы видеонаблюдения на производственной базе по ул. Котовского,66</t>
  </si>
  <si>
    <t>9.1.22</t>
  </si>
  <si>
    <t>Реконструкция сооружения линейного электротехнического: линия электропередач 10 к (ВЛЗ-10 кВ) Ф-10-1П от опоры № 69 до КТП № 67 в  г. Мариинске: монтаж дополнительной цепи СИП-0,4 кВ Ф-0,4-4 по существующим опорам, на участке от РУ-0,4 кВ КТП № 67 до опоры № 28 ЛЭП-10/0,4 кВ Ф-10-1П</t>
  </si>
  <si>
    <t>9.1.21</t>
  </si>
  <si>
    <t>Реконструкция «сооружения линейного электротехнического ВЛ-10 кВ, отпайка ЛЭП-10 кВ Ф-10-7Л до КТП-128, протяженностью 0,68 км, до ул. Центральная: монтаж одной цепи ВЛИ-0,4 кВ от РУ-0,4 кВ КТП № 128 до опоры № 13 ЛЭП-10 кВ Ф-10-7Л в г.Мариинске</t>
  </si>
  <si>
    <t>9.1.20</t>
  </si>
  <si>
    <t>Реконструкция ВЛ на деревянных опорах, инв.№00000009: ВЛ-0,4кВ Ф-0,4-15, ТП№40: монтаж одной цепи ВЛИ-0,4кВ от опоры №1-10 до опоры №1-12 в г.Мариинске</t>
  </si>
  <si>
    <t>9.1.19</t>
  </si>
  <si>
    <t>Реконструкция  "ВЛ на ж/б опорах, инв.№00000010": Ф-10-16Л: монтаж одной цепи ВЛИ-0,4кВ от РУ-0,4кВ КТП№150 до опоры №3 в г.Мариинске</t>
  </si>
  <si>
    <t>9.1.18</t>
  </si>
  <si>
    <t>Реконструкция ВЛ на деревянных опорах, инв. №:00000009: монтаж одной цепи СИП-0,4 кВ Ф-0,4-16 от КТП № 157, по существующим опорам ВЛИ-0,4 кВ от ТП № 32, на участке от опоры № 8 до опоры №12/9 установленной на границе земельного участка жилого дома по ул. Советская, 18 в г. Мариинске (договор ТП №01-194/14 от 29.07.2014г.)</t>
  </si>
  <si>
    <t>9.1.17</t>
  </si>
  <si>
    <t>Реконструкция ВЛ на ж/б опорах, инв. № 00000010: монтаж одной цепи СИП-0,4 кВ Ф-0,4-16 по существующим опорам, на участке от РУ-0,4 кВ КТП № 157 до опоры №  30 ЛЭП-10 кВ Ф-10-9-2Л, в г. Мариинске (договор ТП №01-194/14 от 29.07.2014г.)</t>
  </si>
  <si>
    <t>9.1.16</t>
  </si>
  <si>
    <t>Реконструкция ВЛ на деревянных опорах, инв. №:00000009: монтаж дополнительной цепи СИП-0,4 кВ по существующим опорам ВЛИ-0,4 кВ Ф-0,4-9 от ТП № 15, на участке от опоры № 11/9 до опоры № 12/9, установленной на границе земельного участка жилого дома по ул. Советская, 18 в г. Мариинске (договор ТП №01-194/14 от 29.07.2014г.)</t>
  </si>
  <si>
    <t>9.1.15</t>
  </si>
  <si>
    <t>Установка для испытания пробивного напряжения трансформаторного масла УИМ-90</t>
  </si>
  <si>
    <t>9.1.14</t>
  </si>
  <si>
    <t>9.1.13</t>
  </si>
  <si>
    <t>9.1.12</t>
  </si>
  <si>
    <t>Автомобиль марки УАЗ</t>
  </si>
  <si>
    <t>9.1.11</t>
  </si>
  <si>
    <t>9.1.10</t>
  </si>
  <si>
    <t>Реконструкция ТП-23-250кВА, инв.№:00000817</t>
  </si>
  <si>
    <t>9.1.9</t>
  </si>
  <si>
    <t>Реконструкция ТП-29-630 кВА+630кВА, инв.№:00000799</t>
  </si>
  <si>
    <t>9.1.8</t>
  </si>
  <si>
    <t>Реконструкция КТП-38-250кВА, инв.№:00000841</t>
  </si>
  <si>
    <t>9.1.7</t>
  </si>
  <si>
    <t>Реконструкция КТП-28-250кВА, инв.№:00000837</t>
  </si>
  <si>
    <t>9.1.6</t>
  </si>
  <si>
    <t>Реконструкция КТП-8-250кВА, инв.№:00000895</t>
  </si>
  <si>
    <t>9.1.5</t>
  </si>
  <si>
    <t>Реконструкция ТП-131-400кВА+400кВА по ул.Юбилейная</t>
  </si>
  <si>
    <t>9.1.4</t>
  </si>
  <si>
    <t>Реконструкция ТП-88-400кВА по ул.50лет Октября</t>
  </si>
  <si>
    <t>9.1.3</t>
  </si>
  <si>
    <t>Реконструкция КТП-4-160кВА, инв.№:00000898</t>
  </si>
  <si>
    <t>9.1.2</t>
  </si>
  <si>
    <t xml:space="preserve">Реконструкция КТП-7-320кВА, инв.№:00000857 </t>
  </si>
  <si>
    <t>9.1.1</t>
  </si>
  <si>
    <t>филиал "Энергосеть г. Мариинск"</t>
  </si>
  <si>
    <t>9.</t>
  </si>
  <si>
    <t xml:space="preserve"> Реклоузер № 8 Ф -10-8-КФ</t>
  </si>
  <si>
    <t>8.2.10</t>
  </si>
  <si>
    <t xml:space="preserve"> Реклоузер № 7 Ф 10-16-КР</t>
  </si>
  <si>
    <t>8.2.9</t>
  </si>
  <si>
    <t>ВЛ-10 до КТП № 82 по ул Квартальная , пгт  Крапивинский</t>
  </si>
  <si>
    <t>8.2.8</t>
  </si>
  <si>
    <t>ВЛ-10 до КТП № 81 по ул Пятаковича, пгт  Крапивинский</t>
  </si>
  <si>
    <t>8.2.7</t>
  </si>
  <si>
    <t xml:space="preserve"> Сооружение электротехническое: трансформаторная подстанция КТП № 82 по ул  Квартальная, пгт  Крапивинский</t>
  </si>
  <si>
    <t>8.2.6</t>
  </si>
  <si>
    <t>Сооружение электротехническое: трансформаторная подстанция КТП № 81 по ул Пятаковича, пгт  Крапивинский</t>
  </si>
  <si>
    <t>8.2.5</t>
  </si>
  <si>
    <t>Строительство  Сооружение линейное  электротехническое: воздушная линия электропередач ВЛ-10 кВ до ТП-461 по ул. Рекордная</t>
  </si>
  <si>
    <t>8.2.4</t>
  </si>
  <si>
    <t>Строительство Сооружение электротехническое: трансформаторная подстанция ТП-461, ул. Рекордная</t>
  </si>
  <si>
    <t>8.2.3</t>
  </si>
  <si>
    <t xml:space="preserve"> Реклоузер №4 на Ф10-11-ВП-1</t>
  </si>
  <si>
    <t>8.2.2</t>
  </si>
  <si>
    <t>8.2.1</t>
  </si>
  <si>
    <t>8.2</t>
  </si>
  <si>
    <t>"Реконструкция  линии электропередачи  ВЛИ-10 кВ от опоры № 2/13 фидера 10-13-К2 до трансформаторной подстанции КТП № 55  10/0,4 кВ в ПОСЛ "Мичуринец", район Кедровка-1: монтаж дополнительной цепи  ВЛИ-0,4 кВ проводом СИП-2 от опоры № 4 Ф -0,4-1/2-Л2 до концевой опоры ВЛИ-0,4 , линия-2, установленной на границе участка нежилого дома № 27"      (Вергунова уч. № 27  200 м)</t>
  </si>
  <si>
    <t>8.1.13</t>
  </si>
  <si>
    <t>"Реконструкция  линии электропередачи  ВЛИ-10 кВ от опоры № 2/13 фидера 10-13-К2 до трансформаторной подстанции КТП № 55  10/0,4 кВ в ПОСЛ "Мичуринец", район Кедровка-1: монтаж дополнительной цепи  ВЛИ-0,4 кВ проводом СИП-2 от РУ-0,4  кВ КТП № 55-10/0,4 кВ до концевой опоры ВЛИ-0,4 кВ  Ф-0,4-1/2-Л2  "    (Прошунина НФ  уч. 55 150 м)</t>
  </si>
  <si>
    <t>8.1.12</t>
  </si>
  <si>
    <t>"Реконструкция  линии электропередачи  ВЛИ-10 кВ от опоры № 2/16 фидера 10-13-К2 до трансформаторной подстанции КТП № 30  10/0,4 кВ в ПОСЛ "Мичуринец", район Кедровка-2": монтаж дополнительной цепи  ВЛИ-0,4 кВ проводом СИП-2 от РУ-0,4  кВ КТП № 30-10/0,4 кВ до опоры №4 Ф-0,4-1/2-Л2  ВЛИ-0,4 кВ"    (Полагутина Л.Е  уч. 209   120 м)</t>
  </si>
  <si>
    <t>8.1.11</t>
  </si>
  <si>
    <t>Реконструкция ВЛ на железобетонных опорах, инв № 00000371: монтаж одной цепи ВЛИ-0,4 кВ проводом СИП-2 от РУ-0,4 кВ КТП № 36-10/0,4 кВ до фасада магазина по ул . Советская, д. 31, пгт. Крапивинский ( совместная подвеска с заменой опор)  ( Дзейтов  ТА)</t>
  </si>
  <si>
    <t>8.1.10</t>
  </si>
  <si>
    <t>Прицеп тракторный самосвальный</t>
  </si>
  <si>
    <t>8.1.9</t>
  </si>
  <si>
    <t>Экскаватор-погрузчик импортного производства с гидробуром</t>
  </si>
  <si>
    <t>8.1.8</t>
  </si>
  <si>
    <t xml:space="preserve">Реконструкция Установка ИТП и системы регулирования АБК ул. Центральная,69 в пгт. Зеленогорский </t>
  </si>
  <si>
    <t>8.1.7</t>
  </si>
  <si>
    <t xml:space="preserve">Реконструкция Установка ИТП и системы регулирования АБК ул. Центральная,18 в пгт. Зеленогорский </t>
  </si>
  <si>
    <t>8.1.6</t>
  </si>
  <si>
    <t xml:space="preserve"> Реконструкция ВЛ на ж/б опрах , инв № 00000371 ( Реконструкция ВЛ-0,4 кВ от КТП № 069 до насосной станции по ул. Провинциальная в пгт. Крапивинский).</t>
  </si>
  <si>
    <t>8.1.5</t>
  </si>
  <si>
    <t>Сооружение линейное электротехническое: линия электропередач  ЛЭП10 кВ фидер 10-11-ВП-1 от ПС 110/10 "Пионерная" до трансформаторной подстанции ТП -33 "Очистные сооружения" пгт .Крапивинский, протяженностью 27,5 км (II очередь) : реконструкция ВЛ-10 кВ, Ф-10-11-ВП1 от ПС «Пионерная 110/10 кВ» до опоры №2».</t>
  </si>
  <si>
    <t>8.1.4</t>
  </si>
  <si>
    <t>Реконструкция ВЛ на ж/б опрах, инв.№ 00000371 ( Реконструкция ВЛ-10 кВ  Ф-10-7-ВП-2 )</t>
  </si>
  <si>
    <t>8.1.3</t>
  </si>
  <si>
    <t>Реконструкция ВЛ на ж/б опрах, инв.№ 00000371 (Реконструкция ВЛ-10 кВ Ф-10-12-ТП7 на 2КЛ кВ от ПС "Пионерная 110/10 кВ" до ТП7)</t>
  </si>
  <si>
    <t>8.1.2</t>
  </si>
  <si>
    <t>Реконструкция  КТП № 069 пгт Крапивинксий ул. Провинциальная, инв. № 90086 ( Реконструкция КТП № 069 по ул. Провинциальная).</t>
  </si>
  <si>
    <t>8.1.1</t>
  </si>
  <si>
    <t>8.1</t>
  </si>
  <si>
    <t>Филиал "Энергосеть Крапивинского района"</t>
  </si>
  <si>
    <t>7.2.11</t>
  </si>
  <si>
    <t>Строительство Сооружение  линейное электротехническое: воздушная линия электропередач  ВЛ-6 кВ от опоры №15 ф.7 от ЦРП-5 до ТП-300, г.Киселевск</t>
  </si>
  <si>
    <t>7.2.10</t>
  </si>
  <si>
    <t>Строительство Сооружение  линейное электротехническое: воздушная линия электропередач  ВЛ-6 кВ от опоры №15 ф.12 от ЦРП-5 до ТП-301, г.Киселевск</t>
  </si>
  <si>
    <t>7.2.9</t>
  </si>
  <si>
    <t>Строительство Сооружение  линейное электротехническое: воздушная линия ВЛ-0,4 кВ от ТП-301</t>
  </si>
  <si>
    <t>7.2.8</t>
  </si>
  <si>
    <t>Строительство Сооружение электротехническое: трансформаторная подстанция ТП-301</t>
  </si>
  <si>
    <t>7.2.7</t>
  </si>
  <si>
    <t>Строительство Сооружение  линейное электротехническое: воздушная линия ВЛ-0,4 кВ от ТП-300</t>
  </si>
  <si>
    <t>7.2.6</t>
  </si>
  <si>
    <t>Строительство Сооружение электротехническое: трансформаторная подстанция ТП-300</t>
  </si>
  <si>
    <t>7.2.5</t>
  </si>
  <si>
    <t>Строительство Сооружение электротехническое: трансформаторная подстанция ТП-89</t>
  </si>
  <si>
    <t>7.2.4</t>
  </si>
  <si>
    <t>Строительство Сооружение  линейное электротехническое: воздушная линия ВЛ-6 кВ Ф-6-9-Г до ТП-299</t>
  </si>
  <si>
    <t>7.2.3</t>
  </si>
  <si>
    <t>Строительство Сооружение электротехническое: трансформаторная подстанция ТП-199</t>
  </si>
  <si>
    <t>7.2.2</t>
  </si>
  <si>
    <t>Строительство Сооружение электротехническое: трансформаторная подстанция ТП-299</t>
  </si>
  <si>
    <t>7.2.1</t>
  </si>
  <si>
    <t>7.1.71</t>
  </si>
  <si>
    <t>7.1.70</t>
  </si>
  <si>
    <t>7.1.69</t>
  </si>
  <si>
    <t>Видеонаблюдение</t>
  </si>
  <si>
    <t>7.1.68</t>
  </si>
  <si>
    <t>Установка системы погодного регулирования, ул. Ленина, 59</t>
  </si>
  <si>
    <t>7.1.67</t>
  </si>
  <si>
    <t>сварочный полуавтомат</t>
  </si>
  <si>
    <t>7.1.66</t>
  </si>
  <si>
    <t>генератор сварочный</t>
  </si>
  <si>
    <t>7.1.65</t>
  </si>
  <si>
    <t>Установка вакуумного фильтрования масла УВФ-500</t>
  </si>
  <si>
    <t>7.1.64</t>
  </si>
  <si>
    <t>Автобетоносмеситель на автомобильном шасси, объем 7 м3</t>
  </si>
  <si>
    <t>7.1.63</t>
  </si>
  <si>
    <t>Экскаватор-погрузчик импортного производства с гидромолотом</t>
  </si>
  <si>
    <t>7.1.62</t>
  </si>
  <si>
    <t>Реконструкция  ТП-166 литера А,  инв.№ 00000555</t>
  </si>
  <si>
    <t>7.1.61</t>
  </si>
  <si>
    <t>Реконструкция  ТП-246 литера Б,  инв.№ 00000755</t>
  </si>
  <si>
    <t>7.1.60</t>
  </si>
  <si>
    <t>Реконструкция  ТП-203 литера А,  инв.№ 00000571</t>
  </si>
  <si>
    <t>7.1.59</t>
  </si>
  <si>
    <t>Реконструкция  ТП-179 литера Б,  инв.№ 00000724</t>
  </si>
  <si>
    <t>7.1.58</t>
  </si>
  <si>
    <t>Реконструкция  ТП-178 литера А,  инв.№ 00000601</t>
  </si>
  <si>
    <t>7.1.57</t>
  </si>
  <si>
    <t>Реконструкция  ТП-171 литера А,  инв.№ 00000625</t>
  </si>
  <si>
    <t>7.1.56</t>
  </si>
  <si>
    <t>Реконструкция  ТП-143 литера А,  инв.№ 00000553</t>
  </si>
  <si>
    <t>7.1.55</t>
  </si>
  <si>
    <t>Реконструкция  ТП-130 литера А,  инв.№ 00000537</t>
  </si>
  <si>
    <t>7.1.54</t>
  </si>
  <si>
    <t>Реконструкция  ТП-112 литера А,  инв.№ 00000563</t>
  </si>
  <si>
    <t>7.1.53</t>
  </si>
  <si>
    <t>Реконструкция  ТП-105 литера А,  инв.№ 00000627</t>
  </si>
  <si>
    <t>7.1.52</t>
  </si>
  <si>
    <t>Реконструкция  ТП-73 литера Б,  инв.№ 00000732</t>
  </si>
  <si>
    <t>7.1.51</t>
  </si>
  <si>
    <t>Реконструкция  ТП-59 литера А,  инв.№ 00000541</t>
  </si>
  <si>
    <t>7.1.50</t>
  </si>
  <si>
    <t>Реконструкция  ТП-52 литера А,  инв.№ 00000531</t>
  </si>
  <si>
    <t>7.1.49</t>
  </si>
  <si>
    <t>Реконструкция  ТП-27 литера А, ул.Стандартная, д.27, инв.№ 00001322</t>
  </si>
  <si>
    <t>7.1.48</t>
  </si>
  <si>
    <t>Реконструкция ТП-23 литера А, ул.Забайкальская, д.3 т, инв.№ 00001318</t>
  </si>
  <si>
    <t>7.1.47</t>
  </si>
  <si>
    <t>Реконструкция сооружения линейного электротехнического: ЛЭП-0,4 кВ от РУ-0,4 кВ ТП №181 до границы земельного участка многоквартирного жилого дома, расположенного по ул. Новостройка, 1, г. Киселевск (монтаж двух цепей ВЛИ-0,4 кВ по существующим опорам от РУ-0,4 кВ ТП № 181 до опоры № 8)</t>
  </si>
  <si>
    <t>7.1.46</t>
  </si>
  <si>
    <t>Реконструкция сооружения линейного электротехнического: воздушная линия электропередач ВЛИ-0,4 кВ (ВЛИ-0,4 кВ) от опоры №7/3/9 ВЛИ-0,4 кВ ТП № 227 до границы земельного участка гаража № 100-1-49 по ул.Краснобродская (монтаж одной цепи ВЛИ-0,4 кВ по существующим опорам ВЛИ-0,4 кВ Ф-0,4-3/2 от РУ-0,4кВ ТП № 227-10/0,4 кВ до опоры № 7/3/16 ВЛИ-0,4 кВ), г.Киселевск</t>
  </si>
  <si>
    <t>7.1.45</t>
  </si>
  <si>
    <t>Реконструкция ВЛ на ж/б опорах, инв.№:00000007 (монтаж одной цепи ВЛИ-0,4 кВ по существующим опорам от РУ-0,4 кВ ТП-61 до ВРУ-0,4 № 2 и № 4  многоквартирного жилого дома и ВРУ-0.4 кВ нежилого помещения, расположенного по ул.Сандалова, д.17) г.Киселевск</t>
  </si>
  <si>
    <t>7.1.44</t>
  </si>
  <si>
    <t>Реконструкция ВЛ на ж/б опорах, инв.№:00000007 (монтаж одной цепи ВЛИ-0,4 кВ по существующим опорам от РУ-0,4 кВ ТП-308 до ВРУ-0,4 № 1 и № 3 многоквартирного жилого дома и ВРУ-0.4 кВ нежилого помещения, расположенного по ул.Сандалова, д.17) г.Киселевск</t>
  </si>
  <si>
    <t>7.1.43</t>
  </si>
  <si>
    <t>Реконструкция ВЛ на ж/б опорах, инв.№:00000007 (монтаж дополнительной цепи ВЛИ-0,4 кВ по существующим опорам ВЛИ-0,4 кВ от опоры № 2/7/2 до опоры № 2/7/5 г.Киселевск</t>
  </si>
  <si>
    <t>7.1.42</t>
  </si>
  <si>
    <t>Реконструкция ВЛ на ж/б опорах, инв.№:00000007 (монтаж дополнительной цепи ВЛИ-0,4 кВ по существующим опорам ВЛИ-0,4 кВ от РУ-0,4 кВ ТП-249 10/0,4 кВ до опоры № 4/4, г.Киселевск</t>
  </si>
  <si>
    <t>7.1.41</t>
  </si>
  <si>
    <t>Реконструкция ТП-222 литера А, инв.№:00000489 (монтаж ячейки КСО и рубильника РПС 4), г.Киселевск</t>
  </si>
  <si>
    <t>7.1.40</t>
  </si>
  <si>
    <t>Реконструкция ТП-61 литера А,  инв.№: 00000623 (монтаж линейной панели типа ЩО-70), г.Киселевск</t>
  </si>
  <si>
    <t>7.1.39</t>
  </si>
  <si>
    <t>Реконструкция ТП-94,литера А,ул.Маяковского,д.13 инв.№ 00001323(монтаж ячейки типа КСО,г.Киселевск)</t>
  </si>
  <si>
    <t>7.1.38</t>
  </si>
  <si>
    <t>Реконструкция сооружения линейного электротехнического: ВЛИ-0,4кВ от РУ-0,4кВ ТП № 227 до концевой опоры, установленной на границе земельного участка капитальных гаражей, расположенных по ул.Краснобродской (монтаж дополнительной цепи ВЛИ-0,4кВ по существующим ж/б опорам ВЛИ-0,4кВ ТП № 227 от РУ-0,4кВ ТП № 227-10/0,4кВ до опоры № 2 Ф-0,4-3/2 ТП № 227), г.Киселевск</t>
  </si>
  <si>
    <t>7.1.37</t>
  </si>
  <si>
    <t>Реконструкция сооружения линейного электротехнического: воздушная линия электропередач 0,4 кВ (ВЛ-0,4 кВ) от КТП-194 (монтаж дополнительной цепи ВЛИ-0,4 кВ по существующим опорам от РУ-0,4 кВ КТП № 194 до опоры № 2/6 ВЛИ-0,4кВ), г.Киселевск</t>
  </si>
  <si>
    <t>7.1.36</t>
  </si>
  <si>
    <t>Реконструкция ВЛ на ж/б опорах, инв.№:00000007 (монтаж дополнительной цепи ВЛИ-0,4 кВ по существующим опорам от РУ-0,4 кВ ТП-201 до опоры № 12/1 ВЛИ-0,4 кВ ТП-201 г. Киселевск)</t>
  </si>
  <si>
    <t>7.1.35</t>
  </si>
  <si>
    <t>Реконструкция ВЛ на ж/б опорах, инв.№:00000007 ( монтаж  двух цепей ВЛИ-0,4 кВ по существующим опорам от РУ-0,4 кВ ТП №52 до фасада здания профилактория, расположенного по пер.Харьковский,10, г.Киселевск)</t>
  </si>
  <si>
    <t>7.1.34</t>
  </si>
  <si>
    <t>Реконструкция ВЛ на ж/б опорах, инв.№:00000007: монтаж двух цепей проводом СИП-2 по существующим опорам от  ТП №118 - 6/0,4 кВ</t>
  </si>
  <si>
    <t>7.1.33</t>
  </si>
  <si>
    <t>Реконструкция ТП-181 литера Е, инв.№:00000728 ( монтаж трансформатора 630 кВА), г.Киселевск</t>
  </si>
  <si>
    <t>7.1.32</t>
  </si>
  <si>
    <t>Реконструкция ТП-176,  литера А, инв.№ 00000609</t>
  </si>
  <si>
    <t>7.1.31</t>
  </si>
  <si>
    <t>Реконструкция  ТП-228, литера А, инв.№ 00000501</t>
  </si>
  <si>
    <t>7.1.30</t>
  </si>
  <si>
    <t>Реконструкция  ТП-101, литера А, инв.№ 00000775</t>
  </si>
  <si>
    <t>7.1.29</t>
  </si>
  <si>
    <t>Реконструкция  ТП-113, литера А, инв.№ 00000589</t>
  </si>
  <si>
    <t>7.1.28</t>
  </si>
  <si>
    <t>Реконструкция Здание трансформаторной подстанции № 183 (ТП-183), г Киселевск</t>
  </si>
  <si>
    <t>7.1.27</t>
  </si>
  <si>
    <t>Реконструкция Здание трансформаторной подстанции № 251 (ТП-251), г Киселевск</t>
  </si>
  <si>
    <t>7.1.26</t>
  </si>
  <si>
    <t>Реконструкция Здание трансформаторной подстанции № 248 (ТП-248), г Киселевск</t>
  </si>
  <si>
    <t>7.1.25</t>
  </si>
  <si>
    <t>Реконструкция Здание трансформаторной подстанции № 244 (ТП-244), г Киселевск</t>
  </si>
  <si>
    <t>7.1.24</t>
  </si>
  <si>
    <t>Реконструкция Здание трансформаторной подстанции № 219 (ТП-219), г Киселевск</t>
  </si>
  <si>
    <t>7.1.23</t>
  </si>
  <si>
    <t>Реконструкция Здание трансформаторной подстанции № 191 (ТП-191), г Киселевск</t>
  </si>
  <si>
    <t>7.1.22</t>
  </si>
  <si>
    <t>Реконструкция Здание трансформаторной подстанции № 170 (ТП-170), г Киселевск</t>
  </si>
  <si>
    <t>7.1.21</t>
  </si>
  <si>
    <t>Реконструкция Здание трансформаторной подстанции № 167 (ТП-167), г Киселевск</t>
  </si>
  <si>
    <t>7.1.20</t>
  </si>
  <si>
    <t>Реконструкция Здание трансформаторной подстанции № 109 (ТП-109), г Киселевск</t>
  </si>
  <si>
    <t>7.1.19</t>
  </si>
  <si>
    <t>Реконструкция Здание трансформаторной подстанции № 99 (ТП-99), г Киселевск</t>
  </si>
  <si>
    <t>7.1.18</t>
  </si>
  <si>
    <t xml:space="preserve">Реконструкция ТП-110, инв. №32:416:002:000008060, лит. С, г Киселевск
</t>
  </si>
  <si>
    <t>7.1.17</t>
  </si>
  <si>
    <t>Реконструкция  ТП-147, литера А, инв.№ 00000673</t>
  </si>
  <si>
    <t>7.1.16</t>
  </si>
  <si>
    <t>Реконструкция  ТП-135 литера Б, инв.№00000778</t>
  </si>
  <si>
    <t>7.1.15</t>
  </si>
  <si>
    <t>Реконструкция  ТП-125, литера А, инв.№ 00000617</t>
  </si>
  <si>
    <t>7.1.14</t>
  </si>
  <si>
    <t>Реконструкция  ТП-87, ул.луговая, д.38 т, инв.№ 00001332</t>
  </si>
  <si>
    <t>7.1.13</t>
  </si>
  <si>
    <t>Реконструкция  ТП-17, литера А, ул.Ленина, д.31, инв.№ 00001324</t>
  </si>
  <si>
    <t>7.1.12</t>
  </si>
  <si>
    <t>Реконструкция ТП-9, литера Р, пер. Транспортный, д.3, инв.№ 00001297</t>
  </si>
  <si>
    <t>7.1.11</t>
  </si>
  <si>
    <t>Реконструкция Сооружение электротехническое: трансформаторная подстанция № 195 (ТП-195), г.Киселевск</t>
  </si>
  <si>
    <t>7.1.10</t>
  </si>
  <si>
    <t>Реконструкция Сооружение электротехническое: трансформаторная подстанция № 255 (ТП-255), г.Киселевск</t>
  </si>
  <si>
    <t>7.1.9</t>
  </si>
  <si>
    <t>Реконструкция Сооружение электротехническое: трансформаторная подстанция № 252 (ТП-252), г.Киселевск</t>
  </si>
  <si>
    <t>7.1.8</t>
  </si>
  <si>
    <t>Реконструкция Сооружение электротехническое: трансформаторная подстанция № 250 (ТП-250), г.Киселевск</t>
  </si>
  <si>
    <t>7.1.7</t>
  </si>
  <si>
    <t>Реконструкция Сооружение электротехническое: трансформаторная подстанция № 249 (ТП-249), г.Киселевск</t>
  </si>
  <si>
    <t>7.1.6</t>
  </si>
  <si>
    <t>Реконструкция Сооружение электротехническое: трансформаторная подстанция № 190 (ТП-190), г.Киселевск</t>
  </si>
  <si>
    <t>7.1.5</t>
  </si>
  <si>
    <t>Реконструкция Сооружение электротехническое: трансформаторная подстанция № 279 (ТП-279), г.Киселевск</t>
  </si>
  <si>
    <t>7.1.4</t>
  </si>
  <si>
    <t>Реконструкция Сооружение электротехническое: трансформаторная подстанция № 278 (ТП-278), г.Киселевск</t>
  </si>
  <si>
    <t>7.1.3</t>
  </si>
  <si>
    <t>Реконструкция Сооружение электротехническое: трансформаторная подстанция № 277 (ТП-277), г.Киселевск</t>
  </si>
  <si>
    <t>7.1.2</t>
  </si>
  <si>
    <t>Реконструкция Сооружение электротехническое: трансформаторная подстанция ТП-78, г.Киселевск</t>
  </si>
  <si>
    <t>7.1.1</t>
  </si>
  <si>
    <t>филиал "Энергосеть г. Киселевск"</t>
  </si>
  <si>
    <t>7.</t>
  </si>
  <si>
    <t>Строительство "Сооружение электротехническое: трансформаторная подстанция № К-24  (КТП-К-24) , г.Калтан"</t>
  </si>
  <si>
    <t>6.2.5</t>
  </si>
  <si>
    <t>Строительство  "Сооружение линейное электротехническое: воздушная линия электропередач 6 кВ (ВЛЭП-6 кВ) от фидера "6-9-П" до ТП №М-9 в г.Калтан"</t>
  </si>
  <si>
    <t>6.2.4</t>
  </si>
  <si>
    <t>Строительство  "Сооружение электротехническое: трансформаторная подстанция №М-9 (ТП-М-9) , г.Калтан"</t>
  </si>
  <si>
    <t>6.2.3</t>
  </si>
  <si>
    <t>Строительство  "Сооружение линейное электротехническое: воздушная линия электропередач 6 кВ (ВЛЭП-6 кВ от фидера "6-9-Ж" до ТП №Ш-13) в г.Калтан"</t>
  </si>
  <si>
    <t>6.2.2</t>
  </si>
  <si>
    <t>Строительство  "Сооружение электротехническое: трансформаторная подстанция мачтовая №Ш-13 (ТП № Ш-13) в районе ул.1-я Горького,2, г.Калтан"</t>
  </si>
  <si>
    <t>6.2.1</t>
  </si>
  <si>
    <t>Реконструкция ВЛ на деревянных опорах, инв. №00000369: монтаж дополнительной цепи 0,4 кВ от МТП-139 до ВРУ-0,4 кВ станции цифрового телевещания, расположенной в 110,5м на юго-запад от жилого дома №45 по ул. Куйбашева, п. Малиновка, Калтанский городской округ</t>
  </si>
  <si>
    <t>6.1.16</t>
  </si>
  <si>
    <t>6.1.15</t>
  </si>
  <si>
    <t>Система видеонаблюдения в ЦРП-4 по адресу: в 66 м на юго-запад от административного здания по ул. 60 лет Октября,32 п.Малиновка, г.Калтан</t>
  </si>
  <si>
    <t>6.1.14</t>
  </si>
  <si>
    <t>Реконструкция КТПН-Ш-4 инв.№:00001376, в 30 м. на юго-восток от подстанции до ж/д ул.Руставели 15, инв.№4-2118</t>
  </si>
  <si>
    <t>6.1.13</t>
  </si>
  <si>
    <t xml:space="preserve">Реконструкция ТП-149 инв.№:00001543 </t>
  </si>
  <si>
    <t>6.1.12</t>
  </si>
  <si>
    <t>Реконструкция МТП-М-4  инв.№:00001370, в 50 м на север от подстанции до ж/д ул.Набережная,2, инв.№3-2289</t>
  </si>
  <si>
    <t>6.1.11</t>
  </si>
  <si>
    <t>Реконструкция ТП-163, г.Осинники, п.Малиновка, в 36 м северо-восточнее жилого дома №25 по ул.60лет Октября</t>
  </si>
  <si>
    <t>6.1.10</t>
  </si>
  <si>
    <t>Реконструкция  ТП-П-1, инв.№:00001364 г.Калтан, в 10м. на восток от подстанции  до ж/д ул.Дзержинского,50, инв.№:2-1205</t>
  </si>
  <si>
    <t>6.1.9</t>
  </si>
  <si>
    <t xml:space="preserve">Реконструкция ТП-К-6, инв.№:00001350, г.Калтан, в 10 м. на запад от подстанции до ж/д пр.Мира 65 А, инв.№:1-3077 </t>
  </si>
  <si>
    <t>6.1.8</t>
  </si>
  <si>
    <t>Реконструкция  Трансформаторная подстанция № ТП-К-28 в районе ул.Заводская,3 г.Калтан"</t>
  </si>
  <si>
    <t>6.1.7</t>
  </si>
  <si>
    <t>6.1.6</t>
  </si>
  <si>
    <t>Реконструкция  ТП-137 инв.№:00001542</t>
  </si>
  <si>
    <t>6.1.5</t>
  </si>
  <si>
    <t>Реконструкция ТП-К-19 в 30м. на восток, инв.№:00001360</t>
  </si>
  <si>
    <t>6.1.4</t>
  </si>
  <si>
    <t>Реконструкция ТП-К-1  в 40 м на восток от подстанции до ж/д ул.Комсомольская 43, инв.№:1-3067</t>
  </si>
  <si>
    <t>6.1.3</t>
  </si>
  <si>
    <t>Реконструкция "Сооружение линейное электротехническое: ЛЭП-0,4 кВ от МТП-106 до д/сада №12 «Березка» п. Малиновка" *</t>
  </si>
  <si>
    <t>6.1.2</t>
  </si>
  <si>
    <t>Реконструкция "Сооружение линейное электротехническое: линия электропередач 6 кВ (ЛЭП-6 кВ  фидер  "6-2-А" от РП-П-6 кВ)  п.Постоянный, г.Калтан" *</t>
  </si>
  <si>
    <t>6.1.1</t>
  </si>
  <si>
    <t>Филиал "Энергосеть г.Калтана"</t>
  </si>
  <si>
    <t>ТП-040 инв №:00001189 (диспетчерское наименованиеТП 3-2 ул. Вокзальная, 20а)</t>
  </si>
  <si>
    <t>5.1.7</t>
  </si>
  <si>
    <t>Сооружение электротехническое: трансформаторная подстанция КТП 4-2 ул. Лесная</t>
  </si>
  <si>
    <t>5.1.6</t>
  </si>
  <si>
    <t>Сооружение электротехническое: трансформаторная подстанция 2КТПН 1-19 ул. Кирова</t>
  </si>
  <si>
    <t>5.1.5</t>
  </si>
  <si>
    <t>Сооружение линейное электротехническое: воздушная линия электропередач ВЛ 10 кВ отпайка Ф 4-10 до КТП 4-2  по ул. Лесная</t>
  </si>
  <si>
    <t>5.1.4</t>
  </si>
  <si>
    <t>Сооружение линейное электротехническое: воздушная линия электропередач ВЛ 10 кВ отпайка Ф 10-11Б до 2КТПН 1-19  по ул. Кирова</t>
  </si>
  <si>
    <t>5.1.3</t>
  </si>
  <si>
    <t>Сооружение линейное электротехническое: воздушная линия электропередач ВЛ 10 кВ отпайка Ф 10-1-ИЖ1 до 2КТПН 1-19  по ул. Кирова</t>
  </si>
  <si>
    <t>5.1.2</t>
  </si>
  <si>
    <t>ТП-014 инв №:00001212 (диспетчерское наименование ТП 4-13 ул. Лермонтова, 1 строение 3)</t>
  </si>
  <si>
    <t>5.1.1</t>
  </si>
  <si>
    <t>филиал "Энергосеть Ижморского района"</t>
  </si>
  <si>
    <t>5.</t>
  </si>
  <si>
    <t>Строительство "Сооружение линейное электротехническое: ВЛ-10кВ от ТП-131  ф.10-5-П до ТП-114 ф.10-13-Г"</t>
  </si>
  <si>
    <t>4.2.9</t>
  </si>
  <si>
    <t>Строительство "Сооружение электротехническое: трансформаторная подстанция КТП № 520А  ул.Советская г.Салаир"</t>
  </si>
  <si>
    <t>4.2.8</t>
  </si>
  <si>
    <t xml:space="preserve">Строительство «Сооружение линейное электротехническое: ЛЭП-6кВ от опоры №23 ф. 6-31-Г до КТП № 520А ул. Советская, г. Салаир».  </t>
  </si>
  <si>
    <t>4.2.7</t>
  </si>
  <si>
    <t xml:space="preserve">Строительство "Сооружение электротехническое: трансформаторная подстанция ТП №556  </t>
  </si>
  <si>
    <t>4.2.6</t>
  </si>
  <si>
    <t>Реклоузер оп. №1 ВЛ-10кВ ф.10-5-П</t>
  </si>
  <si>
    <t>4.2.5</t>
  </si>
  <si>
    <t>Реклоузер оп. №70  (отпайка ТП №58) ВЛ.10кВ ф.10-13-Г</t>
  </si>
  <si>
    <t>4.2.4</t>
  </si>
  <si>
    <t>Реклоузер оп. №1 ВЛ-10кВ ф.10-13-Г</t>
  </si>
  <si>
    <t>4.2.3</t>
  </si>
  <si>
    <t>Строительство «Сооружение линейное электротехническое: ЛЭП – 10кВ от опоры  №33 до  КТП№85 ул. Маслова, г. Гурьевск»</t>
  </si>
  <si>
    <t>4.2.2</t>
  </si>
  <si>
    <t>Строительство «Сооружение электротехническое: трансформаторная  подстанция КТП№85 10/0,4/250 г. Гурьевск, ул. Маслова»</t>
  </si>
  <si>
    <t>4.2.1</t>
  </si>
  <si>
    <t>2.</t>
  </si>
  <si>
    <t>4.1.12</t>
  </si>
  <si>
    <t xml:space="preserve">Реконструкция ТП-34 , инв№000030 : монтаж 2КТПН-10/0,4кВ тупикового типа с установкой трансформаторов 2х250кВа </t>
  </si>
  <si>
    <t>4.1.11.</t>
  </si>
  <si>
    <t>Реконструкция ЛЭП-0,4кВ от ТП-34 до ВРУ-0,4кВ  ж\д по ул. Савельева 2 г. Гурьевск:монтаж 2 цепей ВЛИ-0,4кВ проводом СИП-2 от РУ-0,4кВ ТП-34 до оп№7</t>
  </si>
  <si>
    <t>4.1.10.</t>
  </si>
  <si>
    <t xml:space="preserve">Реконструкция ТП-43:монтаж ячейки КСО </t>
  </si>
  <si>
    <t>4.1.9.</t>
  </si>
  <si>
    <t>Реконструкция  КТП-555:замена силового  трансформатора  100кВа на 160кВа</t>
  </si>
  <si>
    <t>4.1.8.</t>
  </si>
  <si>
    <t xml:space="preserve">Реконструкция ВЛ на дерев. Опорах , инв№00000367 г. Гурьевск г. Салаир :монтаж доп.цепи ВЛИ-0,4кВ  на участках от ТП-555 до опоры №8 ВЛ-0,4кВ  КТП-510 , от КТП-510 до опоры №8 ВЛ-0,4кВ КТП-510  ул. Комсомольская6 г. Салаир </t>
  </si>
  <si>
    <t>4.1.76.</t>
  </si>
  <si>
    <t xml:space="preserve">Реконструкция ВЛ на дерев. Опорах , инв№00000367 г. Гурьевск г. Салаир :монтаж доп.цепи от ТП-510, ТП-555 до ВРУ-0,4кВ жилого дома по ул. Коммунистическая 10 г. Салаир </t>
  </si>
  <si>
    <t>4.1.6.</t>
  </si>
  <si>
    <t>4.1.5</t>
  </si>
  <si>
    <t>Прибор АИД-70 М</t>
  </si>
  <si>
    <t>4.1.4</t>
  </si>
  <si>
    <t>4.1.3</t>
  </si>
  <si>
    <t>Навесное оборудование для БКМ</t>
  </si>
  <si>
    <t>4.1.2</t>
  </si>
  <si>
    <t>4.1.1</t>
  </si>
  <si>
    <t xml:space="preserve">Техническое перевооружение  и реконструкция </t>
  </si>
  <si>
    <t>1.</t>
  </si>
  <si>
    <t>Филиал "Энергосеть г.Гурьевска"</t>
  </si>
  <si>
    <t>Реклоузер на ВЛ-6 кВ ж/б о (8,28 км) ф.6-8-тц на опоре № 25-А   (ЛР№ 49)</t>
  </si>
  <si>
    <t xml:space="preserve">Сооружение линейное электротехническое: воздушная линия электропередач 35 кВ от ВЛ 35кВ оп. 69 ф. Б-21, Б-23  до ПС 35/10 "Парковая"  </t>
  </si>
  <si>
    <t>2.2.5</t>
  </si>
  <si>
    <t>Строительство. ПС 35/10 кВ "Парковая"</t>
  </si>
  <si>
    <t>2.2.4</t>
  </si>
  <si>
    <t>2.2.3</t>
  </si>
  <si>
    <t>Строительство. Сооружение  электротехническое: реклоузер на отпаечной опоре  ВЛ-6 ф-5-2   в сторону п.Убинский</t>
  </si>
  <si>
    <t>2.2.2</t>
  </si>
  <si>
    <t xml:space="preserve">Строительство. Сооружение линейное электротехническое: кабельная линия электропередач 6 кВ от ПС БЦЗ 110/6  до первой опоры фидера на РП "Очистные сооружения" </t>
  </si>
  <si>
    <t>2.2.1</t>
  </si>
  <si>
    <t>Рек-я ВЛ-0,4кВ д/о с ж/б прист.(0,611км) ТП №68:монтаж одной цепи ВЛИ-0,4 проводом СИП-2 по сущ.оп.от РУ-0,4 ТП №68-10/0,4 до конц.оп.,уст.на гр.з/у многофункционального центра по ул.Ленина,39</t>
  </si>
  <si>
    <t>2.1.34</t>
  </si>
  <si>
    <t>Рек-я МТП №45 ул.Рабочая:монтаж трансформатора 250кВА взамен сущ.тр-ра 160кВА,монтаж лин.панели типа ЩО-70</t>
  </si>
  <si>
    <t>2.1.33</t>
  </si>
  <si>
    <t>Рек-я ВЛ-0,4 д/о с ж/б прист.(1,75км)ТП №45:монтаж одной цепи ВЛИ-0,4 проводом СИП-2 от РУ-0,4кВ МТП №45-6/0,4 до конц.опоры,установл. на гр.з/у магазина автозапчастей ул.Аэродромная,в 340м на север о</t>
  </si>
  <si>
    <t>2.1.32</t>
  </si>
  <si>
    <t>"Реконструкция ВЛ-0,4 кВ д/о с ж/б прист. (0,037 км) ТП № 632: монтаж дополнительной цепи 0,4 кВ от ТП № 632 до границы земельного участка по ул. Хмельницкого в г. Белово"</t>
  </si>
  <si>
    <t>2.1.31</t>
  </si>
  <si>
    <t>Реконструкция ТП № 620 г. Белово</t>
  </si>
  <si>
    <t>2.1.30</t>
  </si>
  <si>
    <t>Энергомонитор 3.3 Т1</t>
  </si>
  <si>
    <t>2.1.29</t>
  </si>
  <si>
    <t>2.1.28</t>
  </si>
  <si>
    <t xml:space="preserve">Автомобиль марки УАЗ </t>
  </si>
  <si>
    <t>2.1.27</t>
  </si>
  <si>
    <t>Реконструкция  ТП №35 г.Белово, ул.Каховская, д.38г</t>
  </si>
  <si>
    <t>2.1.26</t>
  </si>
  <si>
    <t>Реконструкция ТП-11</t>
  </si>
  <si>
    <t>2.1.25</t>
  </si>
  <si>
    <t>здание распределительной подстанции № 11 по адресу Кемеровская область, г.Белово Микрорайон № 3-25 , площадь 108,5 кв.м, ТМ-630/10  (2 шт )РП-11 инв.№5007(111708),5333(34854)   РУ-10 кВ замена оборудования</t>
  </si>
  <si>
    <t>2.1.24</t>
  </si>
  <si>
    <t>здание распределительной подстанции № 9 по адресу Кемеровская область, г.Белово ул.Советская,56 , площадь 77,8 кв.м, ТМ-630/10 (2 шт )РП-9 инв.№5331  РУ-10 кВ замена оборудования</t>
  </si>
  <si>
    <t>2.1.23</t>
  </si>
  <si>
    <t xml:space="preserve">РеконструкцияТП№600 инв.№5328 (2370) </t>
  </si>
  <si>
    <t>2.1.22</t>
  </si>
  <si>
    <t>Реконструкция КТП№59 инв.№ 5068(97771</t>
  </si>
  <si>
    <t>2.1.21</t>
  </si>
  <si>
    <t>Реконструкция ТП №10 инв.№ 5180(1812)</t>
  </si>
  <si>
    <t>2.1.20</t>
  </si>
  <si>
    <t>Реконструкция КТП-369 ул.Молодежная,64 пгт.Бачатский</t>
  </si>
  <si>
    <t>2.1.19</t>
  </si>
  <si>
    <t>Реконструкция КТП-360 ул.Весенняя,12 пгт.Бачатски</t>
  </si>
  <si>
    <t>2.1.18</t>
  </si>
  <si>
    <t>Реконструкция КТП№ 244 инв.№ 5320(4962) ул.Радужная,12 замена на КТПП и замена трансформатора</t>
  </si>
  <si>
    <t>2.1.17</t>
  </si>
  <si>
    <t>Реконструкция. Здание распределительной подстанции №5, Кемеровская область, г.Белово, ул.Аэродромная</t>
  </si>
  <si>
    <t>2.1.16</t>
  </si>
  <si>
    <t>Реконструкция КЛ-10 кВ  Ф 9-14 (ТП-35-ТП-36) ( ААБ-10   3х150 (0,355км))</t>
  </si>
  <si>
    <t>2.1.15</t>
  </si>
  <si>
    <t>Реконструкция ВЛ-6 кв   д/о с ж/б прист. (0,558км)  Ф 5-10</t>
  </si>
  <si>
    <t>2.1.14</t>
  </si>
  <si>
    <t>Реконструкция МТП №226 инв.№3478, под инв.№00002046, г.Белово</t>
  </si>
  <si>
    <t>2.1.13</t>
  </si>
  <si>
    <t>Реконструкция МТП №591инв.№5258 (705),под инв.№00002128,Белово</t>
  </si>
  <si>
    <t>2.1.12</t>
  </si>
  <si>
    <t>Реконструкция МТП №610 инв.№5321, под инв.№00002137, г.Белово</t>
  </si>
  <si>
    <t>2.1.11</t>
  </si>
  <si>
    <t>Реконструкция МТП №595 инв.№5443 (4),  под инв.№00002064, г.Белово</t>
  </si>
  <si>
    <t>2.1.10</t>
  </si>
  <si>
    <t>Реконструкция МТП 799 инв.5306(5564),   под инв.№00002201, г.Белово</t>
  </si>
  <si>
    <t>2.1.9</t>
  </si>
  <si>
    <t xml:space="preserve">Реконструкция  МТП №583 инв.№5196(24),под  инв.№00002134, Белово                           </t>
  </si>
  <si>
    <t>2.1.8</t>
  </si>
  <si>
    <t xml:space="preserve">Реконструкция МТП №656 инв.№5279 (2), под  инв.№00002078, г.Белово </t>
  </si>
  <si>
    <t>2.1.7</t>
  </si>
  <si>
    <t xml:space="preserve">Реконструкция  КТП № 48 под инв.№5055(2880) г.Белово ТМ 400/6 (1шт) </t>
  </si>
  <si>
    <t>2.1.6</t>
  </si>
  <si>
    <t>Реконструкция КТП №628 инв.5303 (87),  под инв.№00002200,  г.Белово</t>
  </si>
  <si>
    <t>2.1.5</t>
  </si>
  <si>
    <t xml:space="preserve">Реконструкция ТП №586 по адресу: Кемеровская область, г.Белово, пгт Грамотеино, ул.Светлая, д.16г. </t>
  </si>
  <si>
    <t>2.1.4</t>
  </si>
  <si>
    <t>Реконструкция КТП №29 инв.№5035.инв.№000021 15, г.Белово</t>
  </si>
  <si>
    <t>2.1.3</t>
  </si>
  <si>
    <t xml:space="preserve">Реконструкция. Трансформаторная подстанция №32 по адресу: Кемеровская область, г.Белово, ул.Ленина, д.28б. </t>
  </si>
  <si>
    <t>2.1.2</t>
  </si>
  <si>
    <t>Реконструкция   КТП № 210 инв.№ 5100(999565)</t>
  </si>
  <si>
    <t>2.1.1</t>
  </si>
  <si>
    <t>филиал "Энергосеть г. Белово"</t>
  </si>
  <si>
    <t>Сооружение линейное электротехническое: кабельная линия электропередач 10 кВ от РУ-10 кВ КТП КВ-3 до РУ-10 кВ КТП КВ-4, расположенной в районе ул. Сосновая, г. Анжеро-Судженск</t>
  </si>
  <si>
    <t>1.1.9</t>
  </si>
  <si>
    <t>Строительство. Сооружение линейное электротехническое: воздушная линия электропередач 6 кВ (ВЛ-6) кВ ф.323 от опоры № 1 отпайки на ТП№35  до КТП№264 ул. Шахтовая, г. Анжеро-Судженск</t>
  </si>
  <si>
    <t>1.1.8</t>
  </si>
  <si>
    <t>Строительство. Сооружение линейное электротехническое: кабельная линия электропередач 6 кВ (КЛ-6 кВ) ф. 16 от  ТП-159 до КТП №264 ул. Шахтовая, г. Анжеро-Судженск</t>
  </si>
  <si>
    <t>1.1.7</t>
  </si>
  <si>
    <t>Строительство. Сооружение линейное электротехническое: воздушная линия электропередач 6 кВ (ВЛ-6кВ) от ф.6-7-РТС до КТП №261 ул. Павлодарского, г. Анжеро-Судженск</t>
  </si>
  <si>
    <t>1.1.6</t>
  </si>
  <si>
    <t>Строительство. Сооружение линейное электротехническое: воздушная линия электропередач 6 кВ (ВЛ-6кВ) от отпайки ф.52  на ТП-4 до ТП№260 ул. Кирпичная, г. Анжеро-Судженск</t>
  </si>
  <si>
    <t>1.1.5</t>
  </si>
  <si>
    <t>Строительство. Сооружение линейное электротехническое кабельная линия электропередач 6 кВ (КЛ-6кВ) от ф.6-3-СГ до  отпайки ф. 6-8-Карьер на ТП-114 ул. Курортная, г. Анжеро-Судженск</t>
  </si>
  <si>
    <t>1.1.4</t>
  </si>
  <si>
    <t xml:space="preserve">Строительство. Сооружение электротехническое:  трансформаторная подстанция №264 (КТП №264 6/0,4/250) г. Анжеро-Судженск </t>
  </si>
  <si>
    <t>1.1.3</t>
  </si>
  <si>
    <t xml:space="preserve">Строительство. Сооружение электротехническое:  трансформаторная подстанция №261(КТП №261 6/0,4) г. Анжеро-Судженск </t>
  </si>
  <si>
    <t>1.1.2</t>
  </si>
  <si>
    <t xml:space="preserve">Строительство. Сооружение электротехническое:  трансформаторная подстанция №260 (ТП №260 6/0,4) г. Анжеро-Судженск </t>
  </si>
  <si>
    <t>1.1.1</t>
  </si>
  <si>
    <t>Указатель повреждения кабеля УПК-04М</t>
  </si>
  <si>
    <t>1.1.58</t>
  </si>
  <si>
    <t>Прибор "Виток"</t>
  </si>
  <si>
    <t>1.1.57</t>
  </si>
  <si>
    <t>Прибор Энергомонитор ЭМ-3.3</t>
  </si>
  <si>
    <t>1.1.56</t>
  </si>
  <si>
    <t>1.1.55</t>
  </si>
  <si>
    <t>Экскаватор-погрузчик импортного пр-ва с гидромолотом</t>
  </si>
  <si>
    <t>1.1.54</t>
  </si>
  <si>
    <t>1.1.53</t>
  </si>
  <si>
    <t>Реконструкция ТП/СТ-054 инв.№ 00001390 (диспетчерское наименование ТП-54)</t>
  </si>
  <si>
    <t>1.1.49</t>
  </si>
  <si>
    <t>Реконструкция ТП/ст-044 инв.№ 00001411 (диспетчерское наименование ТП-44)</t>
  </si>
  <si>
    <t>1.1.48</t>
  </si>
  <si>
    <t>Реконструкция ТП/ст-043 инв.№ 00001582 (диспетчерское наименование ТП-43)</t>
  </si>
  <si>
    <t>1.1.47</t>
  </si>
  <si>
    <t>Реконструкция ТП/ст-042 инв.№ 00001410 (диспетчерское наименование ТП-42)</t>
  </si>
  <si>
    <t>1.1.46</t>
  </si>
  <si>
    <t>Реконструкция ТП/ст-031 инв.№ 00001403 (диспетчерское наименование ТП-31)</t>
  </si>
  <si>
    <t>1.1.45</t>
  </si>
  <si>
    <t xml:space="preserve">Реконструкция РП-9 инв.№ 00000984. </t>
  </si>
  <si>
    <t>1.1.44</t>
  </si>
  <si>
    <t xml:space="preserve">Реконструкция РП-8 инв.№ 00000983. </t>
  </si>
  <si>
    <t>1.1.43</t>
  </si>
  <si>
    <t>Реконструкция РП-2  инв.№ 00001373</t>
  </si>
  <si>
    <t>1.1.42</t>
  </si>
  <si>
    <t>Реконструкция оборудования ТП № 233: монтаж панели ЩО-70 в РУ-0,4 кВ</t>
  </si>
  <si>
    <t>1.1.40</t>
  </si>
  <si>
    <t>Реконструкция оборудования ТП № 197: замена существующего трансформатора</t>
  </si>
  <si>
    <t>1.1.39</t>
  </si>
  <si>
    <t>Реконструкция "В/В воздушные передаточные устройства ВЛ-6кВ Ф.323": монтаж одной цепи ВЛИ-0,4 кВ по существующим опорам ВЛ-6 кВ от ВРУ-0,4кВ КТП № 119 до опоры № 15 ВЛ-6 кВ Ф.323.</t>
  </si>
  <si>
    <t>1.1.38</t>
  </si>
  <si>
    <t>«Реконструкция низковольтной воздушной  линии электропередач ТП № 182 инв. № 00001751»: монтаж одной цепи ВЛИ-0,4 кВ от опоры № 4 Ф-0,4-6 ТП № 182 до опоры № 21 Ф-0,4-6 ТП № 182 в г. Анжеро-Судженске»</t>
  </si>
  <si>
    <t>1.1.37</t>
  </si>
  <si>
    <t xml:space="preserve">Реконструкция  «Н/В воздушные линии электропередач от ТП-40»: монтаж одной цепи ВЛИ-0,4 кВ от опоры № 2 Ф-0,4-3 по существующим опорам до ВРУ-0,4кВ жилого дома, расположенного по адресу ул. Милицейская, д. 9 в г. Анжеро-Судженске» </t>
  </si>
  <si>
    <t>1.1.36</t>
  </si>
  <si>
    <t>Реконструкция объекта "В/В воздушные передаточные устройства Ф.6-11-Ж":  монтаж одной цепи ВЛИ-0,4 кВ проводом СИП-2 по существующим опорам от РУ-0,4 кВ ТП-225 до опоры №10  Ф.6-11-Ж</t>
  </si>
  <si>
    <t>1.1.35</t>
  </si>
  <si>
    <t>Реконструкция объекта "В/В воздушные передаточные устройства ф.22": монтаж совместной подвески проводов  на ВЛ-6/0,4 кВ от опоры №27 до опоры №26</t>
  </si>
  <si>
    <t>1.1.34</t>
  </si>
  <si>
    <t>Реконструкция объекта "Н/В воздушные линии электропередач от РП-7": замена ж/б опор с монтажом совместной подвески проводов на ВЛ-6/0,4 кВ и разъединителя</t>
  </si>
  <si>
    <t>1.1.33</t>
  </si>
  <si>
    <t>Реконструкция оборудования РП №5: монтаж панелей ЩО-70 в РУ-0,4 кВ встроенной ТП</t>
  </si>
  <si>
    <t>1.1.32</t>
  </si>
  <si>
    <t>Реконструкция оборудования РП №5: замена двух трансформаторов на 1000 кВА в РУ-6кВ и монтаж панели ЩО-70 в РУ-0,4кВ встроенной ТП</t>
  </si>
  <si>
    <t>1.1.31</t>
  </si>
  <si>
    <t>Реконструкция оборудования ТП-240: монтаж панели ЩО-70 в РУ-0,4 кВ</t>
  </si>
  <si>
    <t>1.1.30</t>
  </si>
  <si>
    <t xml:space="preserve">Реконструкция  РП-10 (заменаТМ-630 кВА  инв. № 00000152; ТМ-630 кВА  инв. № 00000153) </t>
  </si>
  <si>
    <t>1.1.29</t>
  </si>
  <si>
    <t>Реконструкция  РП-5 инв.№ 00000978 (замена оборудования)</t>
  </si>
  <si>
    <t>1.1.28</t>
  </si>
  <si>
    <t xml:space="preserve">Реконструкция РП-1 (заменаTM-400 кВА ул. Тельмана инв.№ 00000147 (РП-1) </t>
  </si>
  <si>
    <t>1.1.27</t>
  </si>
  <si>
    <t>Реконструкция ТП-60 (заменаТМШ- 75/3025  инв.№ 00001559)</t>
  </si>
  <si>
    <t>1.1.26</t>
  </si>
  <si>
    <t>Реконструкция ТП-54 (заменаТМШ- 75/3026 инв.№ 00001560)</t>
  </si>
  <si>
    <t>1.1.25</t>
  </si>
  <si>
    <t>Реконструкция ТП-51 (заменаТМШ-100/3218 инв.№ 00001547 )</t>
  </si>
  <si>
    <t>1.1.23</t>
  </si>
  <si>
    <t xml:space="preserve">Реконструкция ТП-47 (заменаТМШ-180/3173 инв.№ 00001552  )   </t>
  </si>
  <si>
    <t>1.1.22</t>
  </si>
  <si>
    <t xml:space="preserve">Реконструкция ТП-41 (заменаТМ-180/3097 инв.№ 00001513)   </t>
  </si>
  <si>
    <t>1.1.21</t>
  </si>
  <si>
    <t xml:space="preserve">Реконструкция ТП-38 (заменаТМ-315/3109 инв.№ 00001249) </t>
  </si>
  <si>
    <t>1.1.20</t>
  </si>
  <si>
    <t xml:space="preserve">Реконструкция ТП-70 инв.№ 00001152 </t>
  </si>
  <si>
    <t>1.1.19</t>
  </si>
  <si>
    <t>Реконструкция ТП-63 (заменаТМ-400/3273 инв.№ 00001302).</t>
  </si>
  <si>
    <t>1.1.18</t>
  </si>
  <si>
    <t xml:space="preserve">Реконструкция ТП-176 (заменаТМ-400/3189  инв№ 00001280; ТМ-400/3283 инв.№ 00001307 ). </t>
  </si>
  <si>
    <t>1.1.17</t>
  </si>
  <si>
    <t xml:space="preserve">Реконструкция ТП-50 (замена ТМ-250/3218  инв.№ 00001221 ). </t>
  </si>
  <si>
    <t>1.1.16</t>
  </si>
  <si>
    <t>Реконструкция ТП-188 (замена ТМ-630/3342  инв№ 00001363; ТМ-630/3341 инв.№ 00001362)</t>
  </si>
  <si>
    <t>1.1.15</t>
  </si>
  <si>
    <t>Реконструкция ТП-126 (замена ТМ-250/3171 инв.№00001686)</t>
  </si>
  <si>
    <t>1.1.14</t>
  </si>
  <si>
    <t xml:space="preserve">Реконструкция ТП-35 (замена ТМ-400/3204  инв.№ 00001285). </t>
  </si>
  <si>
    <t>1.1.13</t>
  </si>
  <si>
    <t>Реконструкция КТП-4 (замена ТМГ-400 инв.№ 00001923)</t>
  </si>
  <si>
    <t>1.1.12</t>
  </si>
  <si>
    <t>Реконструкция Ф.6-29-ГЭС инв № 00000939 (от п/ст 35/6кВ  "Анжерская"  до  опоры №1 ф. 6-6-МГ)</t>
  </si>
  <si>
    <t>1.1.11</t>
  </si>
  <si>
    <t>Реконструкция Ф. 323 инв.№ 00000871  (отпайка на ТП-99 через территорию педагогического училища)</t>
  </si>
  <si>
    <t>1.1.10</t>
  </si>
  <si>
    <t>Реконструкция Ф. 76 инв.№ 00000864 (отпайка на ТП-70 через территорию д/сад № 33 Малинка)</t>
  </si>
  <si>
    <t>Реконструкция.  Ф. 6-10-ГЭС инв.№ 0000044 (отпайка на ТП-48 через территорию школы-интерната № 37)</t>
  </si>
  <si>
    <t>Реконструкция ТП-235 инв.№ 772 (диспетчерское наименование ТП-235)</t>
  </si>
  <si>
    <t>Реконструкция ТП-209 инв.№ 769 (диспетчерское наименование ТП-209)</t>
  </si>
  <si>
    <t>Реконструкция  ТП/ст-171 инв.№ 00001504 (диспетчерское наименование ТП-171)</t>
  </si>
  <si>
    <t>Реконструкция  ТП\ст-040 инв.№ 00001409 (диспетчерское наименование ТП-40)</t>
  </si>
  <si>
    <t>Реконструкция ТП/ст-029 инв.№ 00001402 (диспетчерское наименование ТП-29)</t>
  </si>
  <si>
    <t>Реконструкция ТП/ст-020 инв.№ 00001579 (диспетчерское наименование ТП-20)</t>
  </si>
  <si>
    <t>Реконструкция  ТП/ст-012 инв.№ 00001393  (диспетчерское наименование ТП-12)</t>
  </si>
  <si>
    <t>филиал "Энергосеть г. Анжеро-Судженск"</t>
  </si>
  <si>
    <t>ООО КэнК, всего:</t>
  </si>
  <si>
    <t>всего</t>
  </si>
  <si>
    <t>факт</t>
  </si>
  <si>
    <t>%</t>
  </si>
  <si>
    <t>Наименование объекта</t>
  </si>
  <si>
    <t>№№</t>
  </si>
  <si>
    <t>Реконструкция ТП-К-13, 2-этажный, лит. Б, в 30м. на северо-восток от подстанции до ж/д ул.Горького 36, кад. №42:37:0103002:0:117,  площадь 45 кв.м</t>
  </si>
  <si>
    <t>6.2.7</t>
  </si>
  <si>
    <t>Дренажная канализация по адресу г.Калтан, ул.Совхозная,14</t>
  </si>
  <si>
    <t>Сооружение линейное электротехническое: воздушно-кабельная ЛЭП-6  кВ от ЗРУ-6 кВ ПС Красногорская до опоры 21/I ф.6-42-К</t>
  </si>
  <si>
    <t>Рек-я ВЛ-6 ул.Кирова,протяж.2,4км ,реестр.№6,1041 инв.№КУМИ61 дисп.наим.ВЛ-6 Ф-6-3-"Поселок-2";РП №216"ЦРП",Ф-6-5-"ЦРП-1";ПС 3</t>
  </si>
  <si>
    <t>15.1.57</t>
  </si>
  <si>
    <t>15.1.61</t>
  </si>
  <si>
    <t>15.1.65</t>
  </si>
  <si>
    <t>Прибор КИП-2К</t>
  </si>
  <si>
    <t>КТП-142"ППКД",КТП, однотрансформаторная, р.п.Шерегеш, г.Зеленая,,г/к Мустаг(переуст-во в 2КТП-400-6/0,4кВ № 142"ППКД"</t>
  </si>
  <si>
    <t>Сооружение линейное электротехническое:  2КЛ-6кВ от КЛ-6 кВ Ф-6-7-К ПС 35/6 кВ "Шахта № 12" до РУ-6 кВ ТП № 166 в г.Киселевске</t>
  </si>
  <si>
    <t>15.1.70</t>
  </si>
  <si>
    <t xml:space="preserve">Строительство. Сооружение  электротехническое:  реклоузер на отпаечной опоре ВЛ-6 кВ ф.РП-5-11  в сторону промзоны  </t>
  </si>
  <si>
    <t>"Реконструкция воздушной ЛЭП-0,4 кВ от ТП-4 (протяженностью 2300 м на деревянных опорах) инв.№ 00000284: монтаж дополнительной цепи ВЛИ-0,4 кВ проводом СИП-2 по Ф-0,4-1 от ТП-4 до базовой станции сотовой связи № 41142 по ул.Крупской, г.Полысаево".   Р №48 от 30.01.15г; Д №12-68/14 от 24.11.14г</t>
  </si>
  <si>
    <t>2.2.6</t>
  </si>
  <si>
    <t>Прибор Трассотечеискатель    Успех АТГ-410.10</t>
  </si>
  <si>
    <t>Строительство: Сооружение электротехническое: трансформаторная подстанция КТП № 378 ул. Лесозаводская, пгт Крапивинский</t>
  </si>
  <si>
    <t>Строительство Сооружение электротехническое: 
ПС 35/6 кВ  «Осинниковская-городская»</t>
  </si>
  <si>
    <t>план</t>
  </si>
  <si>
    <t>Причины отклонений</t>
  </si>
  <si>
    <t>к приказу Минэнерго России</t>
  </si>
  <si>
    <t>0,16МВА</t>
  </si>
  <si>
    <t>22.</t>
  </si>
  <si>
    <t>0,800 МВА</t>
  </si>
  <si>
    <t>0,400 МВА</t>
  </si>
  <si>
    <t>0,160 МВА</t>
  </si>
  <si>
    <t>0,25 МВА</t>
  </si>
  <si>
    <t>0,4 МВА</t>
  </si>
  <si>
    <t>0,16 МВА</t>
  </si>
  <si>
    <t>0,2 МВА</t>
  </si>
  <si>
    <t>0,63МВА</t>
  </si>
  <si>
    <t>0,5 МВА</t>
  </si>
  <si>
    <t>1 шт</t>
  </si>
  <si>
    <t>0,25МВА</t>
  </si>
  <si>
    <t>0,5 км</t>
  </si>
  <si>
    <t>0,250 МВА</t>
  </si>
  <si>
    <t>0,4 км</t>
  </si>
  <si>
    <t>0,063 МВА</t>
  </si>
  <si>
    <t>0,8 км</t>
  </si>
  <si>
    <t>0,7 км</t>
  </si>
  <si>
    <t>0,04 км</t>
  </si>
  <si>
    <t>0,8 МВА</t>
  </si>
  <si>
    <t>0,24 км</t>
  </si>
  <si>
    <t>0,255 км</t>
  </si>
  <si>
    <t>0,219 км</t>
  </si>
  <si>
    <t>0,1 МВА</t>
  </si>
  <si>
    <t>16.1.2.5</t>
  </si>
  <si>
    <t>16.1.2.4</t>
  </si>
  <si>
    <t>16.1.2.2</t>
  </si>
  <si>
    <t>16.1.2.1</t>
  </si>
  <si>
    <t>0,63 МВА</t>
  </si>
  <si>
    <t>0,15 км</t>
  </si>
  <si>
    <t>3,0 км</t>
  </si>
  <si>
    <t>2,14 км</t>
  </si>
  <si>
    <t>0,8МВА</t>
  </si>
  <si>
    <t>0,3 км</t>
  </si>
  <si>
    <t>0,28 км</t>
  </si>
  <si>
    <t>0,16 км</t>
  </si>
  <si>
    <t>0,161 км</t>
  </si>
  <si>
    <t>0,23 км</t>
  </si>
  <si>
    <t>0,100 МВА</t>
  </si>
  <si>
    <t>12.</t>
  </si>
  <si>
    <t>филиал "Энергосеть г. Осинники"</t>
  </si>
  <si>
    <t>0,1МВА</t>
  </si>
  <si>
    <t>0,1км</t>
  </si>
  <si>
    <t>0,09км</t>
  </si>
  <si>
    <t>0,4МВА</t>
  </si>
  <si>
    <t>0,07км</t>
  </si>
  <si>
    <t>0,32МВА</t>
  </si>
  <si>
    <t>0,280 км</t>
  </si>
  <si>
    <t>0,500 МВА</t>
  </si>
  <si>
    <t>0,630 МВА</t>
  </si>
  <si>
    <t>0,420 км</t>
  </si>
  <si>
    <t>0,170 км</t>
  </si>
  <si>
    <t>0,2 км</t>
  </si>
  <si>
    <t>4.</t>
  </si>
  <si>
    <t>0,315 МВА</t>
  </si>
  <si>
    <t>0,1 км</t>
  </si>
  <si>
    <t>1,26 МВА</t>
  </si>
  <si>
    <t>0,32 МВА</t>
  </si>
  <si>
    <t>Филиал "Энергосеть г.Белово"</t>
  </si>
  <si>
    <t>0,22 км</t>
  </si>
  <si>
    <t>Наименование проекта</t>
  </si>
  <si>
    <t>от  24.03.2010 № 114</t>
  </si>
  <si>
    <t>Приложение  № 6.3</t>
  </si>
  <si>
    <t>уточнения стоимости по результатам закупочных процедур</t>
  </si>
  <si>
    <t>уточнения стоимости по результатам утвержденной ПСД</t>
  </si>
  <si>
    <t>в том числе за счет</t>
  </si>
  <si>
    <t>млн.               рублей</t>
  </si>
  <si>
    <t>Отклонение</t>
  </si>
  <si>
    <t>Освоено 
(закрыто актами 
выполненных работ)
млн.рублей</t>
  </si>
  <si>
    <t xml:space="preserve">Остаток стоимости на начало года </t>
  </si>
  <si>
    <t>Приложение  № 6.1</t>
  </si>
  <si>
    <t>Реконструкция ВЛ-6 кВ от п/ст 110/35/6, протяженностью 12.1 км, реестр. №6.1025 (ВЛ-6 кВ ф-6-21-«Поселок-3»): монтаж ВЛЗ-6 кВ от опоры №12 до РУ-6 кВ ЗТП №301 «Почтовая ».</t>
  </si>
  <si>
    <t xml:space="preserve">Отчет об исполнении инвестиционной программы  по ООО "Кузбасская энергосетевая компания"  за  2015 год, млн. рублей с НДС
</t>
  </si>
  <si>
    <t xml:space="preserve">                         Отчет о вводах/выводах объектов за 2015 год
</t>
  </si>
  <si>
    <t xml:space="preserve">Осталось профинан-сировать по результатам отчетного периода </t>
  </si>
  <si>
    <t>0,41 км.</t>
  </si>
  <si>
    <t xml:space="preserve">Реконструкция ВЛ на ж/б опорах инв №00000383 Яйский р.2,75 км  (ЛЭП-10кВ ф 10-4 К,  участок от опоры №34/4 до ТП№18)   </t>
  </si>
  <si>
    <t>1.2.1</t>
  </si>
  <si>
    <t xml:space="preserve">филиал"Энергосеть пгт. Яя" </t>
  </si>
  <si>
    <t>18 яч.</t>
  </si>
  <si>
    <t>16 яч.</t>
  </si>
  <si>
    <t xml:space="preserve"> Сооружение электротехническое: Распределительный пункт 6кВ (РП-6кВ)  по ул. Ленинская</t>
  </si>
  <si>
    <t>0,570            МВА</t>
  </si>
  <si>
    <t>0,320 МВА</t>
  </si>
  <si>
    <t>0,570 МВА</t>
  </si>
  <si>
    <t>0,720  МВА</t>
  </si>
  <si>
    <t>0,720 МВА</t>
  </si>
  <si>
    <t xml:space="preserve">Филиал "Энергосеть р.п. Яшкино" </t>
  </si>
  <si>
    <t>13 яч</t>
  </si>
  <si>
    <t>17 яч</t>
  </si>
  <si>
    <t>17 яч.</t>
  </si>
  <si>
    <t>0,114 км</t>
  </si>
  <si>
    <t>0,18МВА</t>
  </si>
  <si>
    <t>15 яч.</t>
  </si>
  <si>
    <t>18 яч</t>
  </si>
  <si>
    <t>5/7 яч/пан</t>
  </si>
  <si>
    <t>33/7;0,38.яч/пан;МВА.</t>
  </si>
  <si>
    <t>40/7;0,264;1,2 .яч/пан;км;МВА.</t>
  </si>
  <si>
    <t>Филиал "Энергосеть _г. Юрга"</t>
  </si>
  <si>
    <t>0,833 км</t>
  </si>
  <si>
    <t>0,400МВА</t>
  </si>
  <si>
    <t>0,8 МВА/0,833 км</t>
  </si>
  <si>
    <t xml:space="preserve">КСО - 7,                  ЩО - 7 </t>
  </si>
  <si>
    <t xml:space="preserve">КСО-309 - 6,             ЩО-70 - 5 </t>
  </si>
  <si>
    <t>КСО - 3,              ЩО - 3</t>
  </si>
  <si>
    <t>КСО - 3,              ЩО - 7</t>
  </si>
  <si>
    <t>КСО-309 - 3,  ЩО-70 - 2</t>
  </si>
  <si>
    <t>22,693 км, КСО-309 -9,  ЩО-70 -7</t>
  </si>
  <si>
    <t>22,587 км, КСО-309 -9,  ЩО-70 -7</t>
  </si>
  <si>
    <t>Филиал "Энергосеть пгт. Тяжинский"</t>
  </si>
  <si>
    <t>0,173 км</t>
  </si>
  <si>
    <t>0,180 км</t>
  </si>
  <si>
    <t xml:space="preserve">Реконструкция Сооружение электротехническое: трансформаторная подстанция КТПН-74 (10/0.4 Кв-250 кВА) г.Топки ул.Пионерская 3а инв.№80350 </t>
  </si>
  <si>
    <t>Техничесое перевооружение и реконструкция</t>
  </si>
  <si>
    <t>1,25 МВА</t>
  </si>
  <si>
    <t>1,01МВА/0,173км</t>
  </si>
  <si>
    <t>1,01 МВА/0,180км</t>
  </si>
  <si>
    <t>0,8 / 0,594</t>
  </si>
  <si>
    <t>1,05 / 1,159</t>
  </si>
  <si>
    <t>Филиал" Энергосеть Тисульского района"</t>
  </si>
  <si>
    <t>Рек-я ВЛ-6 ул.Кирова,протяж.2,4км,реестр.№6,1041 инв.№КУМИ61 дисп.наим.ВЛ-6 Ф-6-3-"Поселок-2";РП №216"ЦРП",Ф-6-5-"ЦРП-1";ПС 3</t>
  </si>
  <si>
    <t>3/0,4</t>
  </si>
  <si>
    <t>5/7/0,8</t>
  </si>
  <si>
    <t>7 яч/4 пан</t>
  </si>
  <si>
    <t>10,5км</t>
  </si>
  <si>
    <t xml:space="preserve"> "Сооружение линейное электротехническое:   линия электропередач 10кВ (ВЛ-10кВ) Ф-6 от Тяговой п/ст 110/10кВ «Сураново» до ТП-п.Таежный"</t>
  </si>
  <si>
    <t>14.</t>
  </si>
  <si>
    <t xml:space="preserve">Строительство Сооружение линейное электротехническое: ВЛ-10 кВ от ТП-334 до ТП-474, ТП-560, ТП-551 в п. Плотниково    </t>
  </si>
  <si>
    <t xml:space="preserve">Строительство Сооружение линейное электро-техническое: воздушная линия электропередач 10 кВ от опоры №28 Ф-10-13РП до ТП-58 в пгт. Промышленная       </t>
  </si>
  <si>
    <t>1,26МВА</t>
  </si>
  <si>
    <t>2 МВА</t>
  </si>
  <si>
    <t>Рек-ция ПКТП-400 инв.№00000032 (диспетчерское наименование ТП №297):монтаж 2КТПН-10/0,4кВ туп.типа с установкой трансформаторов 2х1000кВА</t>
  </si>
  <si>
    <t>8,673 км             4,46 МВА</t>
  </si>
  <si>
    <t>0,73 км</t>
  </si>
  <si>
    <t>0,6 км</t>
  </si>
  <si>
    <t>Сооружение линейное электротехническое: воздушно-кабельная ЛЭП-0.4 кВ от ЗРУ-6 кВ ПС Красногорская до опоры 21/I ф.6-42-К</t>
  </si>
  <si>
    <t>0,21 км</t>
  </si>
  <si>
    <t>0,33 км</t>
  </si>
  <si>
    <t>1,45 км</t>
  </si>
  <si>
    <t>0,25 км</t>
  </si>
  <si>
    <t>1,260 МВА</t>
  </si>
  <si>
    <t>Реконструкция оборудования здания трансформаторной подстанции ТП № 547: монтаж линейных панелей, монтаж ячеек КСО, трансформаторов 2х630 кВА в г. Прокопьевске (Д 01-31/15 от 09.02.2015г; Р 188 от 15.04.2015г)</t>
  </si>
  <si>
    <t xml:space="preserve">0,23 </t>
  </si>
  <si>
    <t>0,45 км</t>
  </si>
  <si>
    <t>0,413</t>
  </si>
  <si>
    <t xml:space="preserve">0,3 </t>
  </si>
  <si>
    <t xml:space="preserve">0,203 </t>
  </si>
  <si>
    <t xml:space="preserve">0,145 </t>
  </si>
  <si>
    <t xml:space="preserve">0,68 </t>
  </si>
  <si>
    <t xml:space="preserve">0,535 </t>
  </si>
  <si>
    <t>2,0 км</t>
  </si>
  <si>
    <t xml:space="preserve">2,06 </t>
  </si>
  <si>
    <t xml:space="preserve">0,571 </t>
  </si>
  <si>
    <t xml:space="preserve">0,091 </t>
  </si>
  <si>
    <t>0,156</t>
  </si>
  <si>
    <t>0,542 км</t>
  </si>
  <si>
    <t xml:space="preserve">0,542 </t>
  </si>
  <si>
    <t>1,77 км</t>
  </si>
  <si>
    <t xml:space="preserve">1,61 </t>
  </si>
  <si>
    <t xml:space="preserve">0,75 </t>
  </si>
  <si>
    <t>0,32 км</t>
  </si>
  <si>
    <t xml:space="preserve">0,32 </t>
  </si>
  <si>
    <t>0,205</t>
  </si>
  <si>
    <t>0,202 км</t>
  </si>
  <si>
    <t xml:space="preserve">0,202 </t>
  </si>
  <si>
    <t xml:space="preserve">0,16 </t>
  </si>
  <si>
    <t xml:space="preserve">0,255 </t>
  </si>
  <si>
    <t>0,41</t>
  </si>
  <si>
    <t xml:space="preserve">0,435 </t>
  </si>
  <si>
    <t xml:space="preserve">0,2 </t>
  </si>
  <si>
    <t>4,38 км</t>
  </si>
  <si>
    <t>3,33 км</t>
  </si>
  <si>
    <t>1,31 км</t>
  </si>
  <si>
    <t>4,284 км</t>
  </si>
  <si>
    <t>3,79 км</t>
  </si>
  <si>
    <t>4,887 км</t>
  </si>
  <si>
    <t>0,050 км</t>
  </si>
  <si>
    <t>"Реконструкция ВЛИ-0,4 кВ от КТП №145 до опоры, установленной на границе земельного участка, расположенного в 97 метрах на юго-восток от дома №5 по проезду Межквартальному, г. Полысаево: монтаж одной цепи ВЛИ - 0,4 кВ проводом СИП-2 по существующим опорам от КТП №145 до опоры № 2" Р.№324 от 22.06.15.; Дог№ 01-124/15 от 13.05.15г.</t>
  </si>
  <si>
    <t>0,012 км</t>
  </si>
  <si>
    <t>"Реконструкция воздушно-кабельной Ф-10-11-29: монтаж одной цепи ВЛИ-0,4 кВ проводом СИП-2 по существующим опорам от СТП №146-10/0,4 кВ до  опоры №27" Р№285 от 04.06.15г.; Дог.№ 12-11/15 от 27.02.15г.</t>
  </si>
  <si>
    <t>0,080 км</t>
  </si>
  <si>
    <t>"Реконструкция воздущной ЛЭП 0,4 кВ от ТП-27: монтаж двух цепей ВЛИ-0,4 кВ по существующим опорам от ТП - 27, КТП №35 до опоры №7" Р.№311 от 17.06.15.; Дог.№ 01/111/15 от 21.04.15г.</t>
  </si>
  <si>
    <t>0,210км</t>
  </si>
  <si>
    <t>0,246 км</t>
  </si>
  <si>
    <t>"Реконструкция воздушной ЛЭП-0,4 кВ от ТП-4 (протяженностью 2300 м на деревянных опорах) инв.№ 00000284: монтаж дополнительной цепи ВЛИ-0,4 кВ проводом СИП-2 по Ф-0,4-1 от ТП-4 до базовой станции сотовой связи № 41142 по ул.Крупской, г.Полысаево".                                Р №48 от 30.01.15г; Д №12-68/14 от 24.11.14г</t>
  </si>
  <si>
    <t>0,295 км</t>
  </si>
  <si>
    <t>0,191 км</t>
  </si>
  <si>
    <t>0,280   км</t>
  </si>
  <si>
    <t>"Реконструкция воздушной ЛЭП-0,4 кВ от ТП-20: монтаж дополнительной цепи СИП по существующим опорам до опоры №38 Ф-0,4-5" Д.№13-34/14 от 04.09.2014, Р.№517 от 07.11.2014</t>
  </si>
  <si>
    <t>0,175  км</t>
  </si>
  <si>
    <t xml:space="preserve">0,185 км </t>
  </si>
  <si>
    <t>"Реконструкция ЛЭП-0,4 кВ от ТП-10, инв.№00001291: монтаж дополнительной цепи СИП от ТП-10 до опоры №7" Д.№01-210/14 от 12.08.2014, Р.№461 от 01.10.2014</t>
  </si>
  <si>
    <t>1,26МВА/6яч/4пан</t>
  </si>
  <si>
    <t>1,26МВА/6яч/7пан</t>
  </si>
  <si>
    <t>0,8МВА/8яч/ 5пан</t>
  </si>
  <si>
    <t>0,8МВА/ 7яч/ 6пан</t>
  </si>
  <si>
    <t>2,06МВА/14яч/ 9пан</t>
  </si>
  <si>
    <t>1,887км/ 2,06МВА/яч -13шт/пан 13шт</t>
  </si>
  <si>
    <t>1,742км/ 2,06МВА/14яч/ 9пан</t>
  </si>
  <si>
    <t>2,99 км</t>
  </si>
  <si>
    <t>3 км</t>
  </si>
  <si>
    <t>0,460 км</t>
  </si>
  <si>
    <t>0,445 км</t>
  </si>
  <si>
    <t>2 КСО</t>
  </si>
  <si>
    <t>0,13 км</t>
  </si>
  <si>
    <t>1,03 МВА</t>
  </si>
  <si>
    <t>4,196 км/
2,66 МВА/
2 КСО</t>
  </si>
  <si>
    <t>0,125км</t>
  </si>
  <si>
    <t>0,112км</t>
  </si>
  <si>
    <t>0,121км</t>
  </si>
  <si>
    <t>0,108км</t>
  </si>
  <si>
    <t>9.1.20.</t>
  </si>
  <si>
    <t>0,06км</t>
  </si>
  <si>
    <t>9.1.19.</t>
  </si>
  <si>
    <t>0,129км</t>
  </si>
  <si>
    <t>0,105км</t>
  </si>
  <si>
    <t>9.1.18.</t>
  </si>
  <si>
    <t>0,375км</t>
  </si>
  <si>
    <t>0,373км</t>
  </si>
  <si>
    <t>Реконструкция ВЛ на деревянных опорах, инв. №:00000009: монтаж одной цепи СИП-0,4 кВ Ф-0,4-16 от КТП № 157, по существующим опорам ВЛИ-0,4 кВ от ТП № 32, на участке от опоры № 8 до опоры установленной на границе земельного участка жилого дома по ул. Советская, 18 в г. Мариинске (договор ТП №01-194/14 от 29.07.2014г.)</t>
  </si>
  <si>
    <t>9.1.17.</t>
  </si>
  <si>
    <t>9.1.16.</t>
  </si>
  <si>
    <t>0,037км</t>
  </si>
  <si>
    <t>Реконструкция ВЛ на деревянных опорах, инв. №:00000009: монтаж дополнительной цепи СИП-0,4 кВ по существующим опорам ВЛИ-0,4 кВ Ф-0,4-9 от ТП № 15, на участке от опоры № 11 до опоры № 12, установленной на границе земельного участка жилого дома по ул. Советская, 18 в г. Мариинске (договор ТП №01-194/14 от 29.07.2014г.)</t>
  </si>
  <si>
    <t>9.1.15.</t>
  </si>
  <si>
    <t>1шт</t>
  </si>
  <si>
    <t>0,732км</t>
  </si>
  <si>
    <t>1,93  МВА</t>
  </si>
  <si>
    <t>СтроительствоСооружение электротехническое: трансформаторная подстанция КТП № 378 ул. Лесозаводская, пгт Крапивинский</t>
  </si>
  <si>
    <t>8,2</t>
  </si>
  <si>
    <t>0,224км</t>
  </si>
  <si>
    <t>0,2км</t>
  </si>
  <si>
    <t>0,106км</t>
  </si>
  <si>
    <t>0,150км</t>
  </si>
  <si>
    <t>0,120км</t>
  </si>
  <si>
    <t>0,100км</t>
  </si>
  <si>
    <t>0,408км</t>
  </si>
  <si>
    <t>0,400км</t>
  </si>
  <si>
    <t>0,12км</t>
  </si>
  <si>
    <t>0,107км</t>
  </si>
  <si>
    <t>0,24км</t>
  </si>
  <si>
    <t>0,204км</t>
  </si>
  <si>
    <t>0,39км</t>
  </si>
  <si>
    <t>0,16МВА/1,7км</t>
  </si>
  <si>
    <t>0,32МВА/1,654км</t>
  </si>
  <si>
    <t>0,143 км</t>
  </si>
  <si>
    <t>Сооружение линейное электротехническое: 2КЛ-6кВ от КЛ-6 кВ Ф-6-7-К ПС 35/6 кВ "Шахта № 12" до РУ-6 кВ ТП № 166 в г.Киселевске</t>
  </si>
  <si>
    <t>7.1.1.51</t>
  </si>
  <si>
    <t>0,195 км</t>
  </si>
  <si>
    <t>7.1.1.50</t>
  </si>
  <si>
    <t>0.431 км</t>
  </si>
  <si>
    <t>7.1.1.49</t>
  </si>
  <si>
    <t>0.133 км</t>
  </si>
  <si>
    <t>7.1.1.48</t>
  </si>
  <si>
    <t>0.067 км</t>
  </si>
  <si>
    <t>7.1.1.47</t>
  </si>
  <si>
    <t>0.118 км</t>
  </si>
  <si>
    <t>7.1.1.46</t>
  </si>
  <si>
    <t>0.080 км</t>
  </si>
  <si>
    <t>7.1.1.45</t>
  </si>
  <si>
    <t>КСО-1 шт</t>
  </si>
  <si>
    <t>7.1.1.44</t>
  </si>
  <si>
    <t>ЩО-1 шт</t>
  </si>
  <si>
    <t>7.1.1.43</t>
  </si>
  <si>
    <t>7.1.1.42</t>
  </si>
  <si>
    <t>0.066 км</t>
  </si>
  <si>
    <t>7.1.1.41</t>
  </si>
  <si>
    <t>0.219 км</t>
  </si>
  <si>
    <t>7.1.1.40</t>
  </si>
  <si>
    <t>0.331 км</t>
  </si>
  <si>
    <t>7.1.1.39</t>
  </si>
  <si>
    <t>0.338 км</t>
  </si>
  <si>
    <t>7.1.1.38</t>
  </si>
  <si>
    <t>0.293 км</t>
  </si>
  <si>
    <t>7.1.1.37</t>
  </si>
  <si>
    <t>0.630 МВА</t>
  </si>
  <si>
    <t>7.1.1.36</t>
  </si>
  <si>
    <t>7.1.1.35</t>
  </si>
  <si>
    <t>0,211 км</t>
  </si>
  <si>
    <t>7.1.1.34</t>
  </si>
  <si>
    <t>7.1.1.33</t>
  </si>
  <si>
    <t>7.1.1.32</t>
  </si>
  <si>
    <t xml:space="preserve"> ЩО-5 шт., 0,800 МВА</t>
  </si>
  <si>
    <t>7.1.1.31</t>
  </si>
  <si>
    <t xml:space="preserve"> ЩО-7 шт., 1,260 МВА</t>
  </si>
  <si>
    <t>7.1.1.30</t>
  </si>
  <si>
    <t xml:space="preserve"> ЩО-6 шт., 0,800 МВА</t>
  </si>
  <si>
    <t>7.1.1.29</t>
  </si>
  <si>
    <t>7.1.1.28</t>
  </si>
  <si>
    <t xml:space="preserve"> КСО-6 шт., ЩО-6 шт., 0,800 МВА</t>
  </si>
  <si>
    <t>7.1.1.27</t>
  </si>
  <si>
    <t xml:space="preserve"> КСО-1 шт., ЩО-2 шт., 0,250 МВА</t>
  </si>
  <si>
    <t>7.1.1.26</t>
  </si>
  <si>
    <t xml:space="preserve"> КСО-6 шт., ЩО-5 шт., 0,500 МВА</t>
  </si>
  <si>
    <t>7.1.1.25</t>
  </si>
  <si>
    <t xml:space="preserve"> КСО-8 шт.,1,260 МВА</t>
  </si>
  <si>
    <t xml:space="preserve"> КСО-8 шт., ЩО-7 шт., 1,260 МВА</t>
  </si>
  <si>
    <t>7.1.1.24</t>
  </si>
  <si>
    <t>7.1.1.23</t>
  </si>
  <si>
    <t xml:space="preserve"> КСО-6 шт., ЩО-5 шт., 0,800 МВА</t>
  </si>
  <si>
    <t>7.1.1.22</t>
  </si>
  <si>
    <t xml:space="preserve"> КСО-7 шт., ЩО-5 шт., 0,800 МВА</t>
  </si>
  <si>
    <t>7.1.1.21</t>
  </si>
  <si>
    <t xml:space="preserve"> КСО-6 шт., ЩО-7 шт., 0,800 МВА</t>
  </si>
  <si>
    <t>7.1.1.20</t>
  </si>
  <si>
    <t>7.1.1.19</t>
  </si>
  <si>
    <t xml:space="preserve"> КСО-4 шт., ЩО-2 шт., 0,400 МВА</t>
  </si>
  <si>
    <t>7.1.1.18</t>
  </si>
  <si>
    <t xml:space="preserve"> КСО-7 шт., ЩО-9 шт.</t>
  </si>
  <si>
    <t>7.1.1.17</t>
  </si>
  <si>
    <t xml:space="preserve"> КСО-4 шт., ЩО-5 шт., 0,500 МВА</t>
  </si>
  <si>
    <t>7.1.1.16</t>
  </si>
  <si>
    <t xml:space="preserve"> КСО-5 шт. </t>
  </si>
  <si>
    <t>7.1.1.15</t>
  </si>
  <si>
    <t>7.1.1.14</t>
  </si>
  <si>
    <t xml:space="preserve"> КСО-3 шт., ЩО-2 шт., 0,100 МВА</t>
  </si>
  <si>
    <t>7.1.1.13</t>
  </si>
  <si>
    <t xml:space="preserve"> КСО-8 шт., ЩО-6 шт., 0,800 МВА</t>
  </si>
  <si>
    <t>7.1.1.12</t>
  </si>
  <si>
    <t xml:space="preserve"> КСО-1 шт. </t>
  </si>
  <si>
    <t>7.1.1.11</t>
  </si>
  <si>
    <t>7.1.1.10</t>
  </si>
  <si>
    <t>КСО-1 шт. 0,400 МВА</t>
  </si>
  <si>
    <t>7.1.1.9</t>
  </si>
  <si>
    <t>7.1.1.8</t>
  </si>
  <si>
    <t>7.1.1.7</t>
  </si>
  <si>
    <t>7.1.1.6</t>
  </si>
  <si>
    <t>7.1.1.5</t>
  </si>
  <si>
    <t>7.1.1.4</t>
  </si>
  <si>
    <t>7.1.1.3</t>
  </si>
  <si>
    <t>7.1.1.2</t>
  </si>
  <si>
    <t>7.1.1.1</t>
  </si>
  <si>
    <t xml:space="preserve">16.160 МВА/ КСО-90 шт./ ЩО-99 шт./ </t>
  </si>
  <si>
    <t>16,160 МВА/КСО-90шт/ ЩО-99шт</t>
  </si>
  <si>
    <t>17,150 МВА/КСО-92 шт/ ЩО-100 шт/2,878 км</t>
  </si>
  <si>
    <t>0,077 км</t>
  </si>
  <si>
    <t xml:space="preserve">0,500 МВА </t>
  </si>
  <si>
    <t xml:space="preserve">0,500 МВА
4/7 яч/пан </t>
  </si>
  <si>
    <t>0,560 МВА</t>
  </si>
  <si>
    <t>Реконструкция ТП-К-13, 2-этажный, лит. Б, в 30м. на северо-восток от подстанции до ж/д ул.Горького 36, кад.№42:37:0103002:0:117, площадь 45 кв.м</t>
  </si>
  <si>
    <t>4/6 яч/пан</t>
  </si>
  <si>
    <t>5/8 яч/пан</t>
  </si>
  <si>
    <t>8 яч</t>
  </si>
  <si>
    <t>0,37 км</t>
  </si>
  <si>
    <t>1,157 км</t>
  </si>
  <si>
    <t>0,118 км</t>
  </si>
  <si>
    <t>0,360 км</t>
  </si>
  <si>
    <t>0,134 км</t>
  </si>
  <si>
    <t>2/3 яч/пан</t>
  </si>
  <si>
    <t xml:space="preserve"> Реконструкция ТП-014 инв №:00001212 (диспетчерское наименование ТП 4-13 ул. Лермонтова, 1 строение 3)</t>
  </si>
  <si>
    <t xml:space="preserve"> филиал "Энергосеть Ижморского района"</t>
  </si>
  <si>
    <t>Реклоузер №5П-1 оп.№1  ВЛ-10кВ ф.10-5-П</t>
  </si>
  <si>
    <t>Реклоузер №13Г-2 оп.№70 (отпайка ТП№58)  ВЛ-10кВ ф.10-13-Г</t>
  </si>
  <si>
    <t>4.2.4.</t>
  </si>
  <si>
    <t>Реклоузер №13Г-1 оп.№1 ВЛ-10кВ ф.10-13-Г</t>
  </si>
  <si>
    <t>4.2.3.</t>
  </si>
  <si>
    <t>0,553км</t>
  </si>
  <si>
    <t>Сооружение линейное электротехническое: воздушная линия электропередач 10кВ (ВЛ-10 кВ)от опоры  №33 до КТП№85 ул. Маслова, г. Гурьевск</t>
  </si>
  <si>
    <t>4.2.2.</t>
  </si>
  <si>
    <t>0,16МВа</t>
  </si>
  <si>
    <t>«Сооружение электротехническое: трансформаторная  подстанция комплектная КТП 10/0,4/250 г. Гурьевск, ул. Маслова»</t>
  </si>
  <si>
    <t>4.2.1.</t>
  </si>
  <si>
    <t>1КСО</t>
  </si>
  <si>
    <t xml:space="preserve">реконструкция ТП-43 , монтаж ячейки КСО </t>
  </si>
  <si>
    <t>4.1.4.</t>
  </si>
  <si>
    <t>0,1МВа</t>
  </si>
  <si>
    <t xml:space="preserve">реконструкция  ТП-555 , замена силового трансформатора ТМГ-100/6/0,4 на  ТМГ160/6/0,4кВ </t>
  </si>
  <si>
    <t>4.1.3.</t>
  </si>
  <si>
    <t>0,236км</t>
  </si>
  <si>
    <t xml:space="preserve">реконструкция ВЛ на дерев. Опорах , инв№00000367 г. Гурьевск г. Салаир :монтаж доп.цепи ВЛИ-0,4кВ  на участках от ТП-555 до опоры №8 ВЛ-0,4кВ  КТП-510 , от КТП-510 до опоры №8 ВЛ-0,4кВ КТП-510  ул. Комсомольская6 г. Салаир </t>
  </si>
  <si>
    <t>4.1.2.</t>
  </si>
  <si>
    <t>0,42км</t>
  </si>
  <si>
    <t xml:space="preserve">реконструкция ВЛ-на деревянных опорах :монтаж дополнительной цепи на участках  ТП-510 , ТП-555 до ВРУ-0,4кВ жилого дома по ул. Коммунистическая 10 г. Салаир </t>
  </si>
  <si>
    <t>4.1.1.</t>
  </si>
  <si>
    <t>Филиал "Энергосеть г. Гурьевск"</t>
  </si>
  <si>
    <t xml:space="preserve">Строительство. Сооружение  электротехническое: реклоузер на отпаечной опоре ВЛ-6 кВ ф.РП-5-11  в сторону промзоны  </t>
  </si>
  <si>
    <t>0,12 км</t>
  </si>
  <si>
    <t>0,09 км</t>
  </si>
  <si>
    <t xml:space="preserve"> 0,8 МВА</t>
  </si>
  <si>
    <t>0,04МВА</t>
  </si>
  <si>
    <t>Реконструкция. Здание распределительной подстанции №5, Кемеровская область, г.Белово,  ул.Аэродромная</t>
  </si>
  <si>
    <t>0,4км</t>
  </si>
  <si>
    <t>2,1 км</t>
  </si>
  <si>
    <t xml:space="preserve"> 1,26 МВА</t>
  </si>
  <si>
    <t>0,242 км</t>
  </si>
  <si>
    <t>1.2.9</t>
  </si>
  <si>
    <t>0,462 км</t>
  </si>
  <si>
    <t>1.2.8</t>
  </si>
  <si>
    <t>0,553 км</t>
  </si>
  <si>
    <t>1.2.7</t>
  </si>
  <si>
    <t>0,178 км</t>
  </si>
  <si>
    <t>1.2.6</t>
  </si>
  <si>
    <t>0,356 км</t>
  </si>
  <si>
    <t>1.2.5</t>
  </si>
  <si>
    <t>1,665 км</t>
  </si>
  <si>
    <t>1,8 км</t>
  </si>
  <si>
    <t>1.2.4</t>
  </si>
  <si>
    <t>1.2.3</t>
  </si>
  <si>
    <t>1.2.2</t>
  </si>
  <si>
    <t>1ЩО</t>
  </si>
  <si>
    <t>0,315 км</t>
  </si>
  <si>
    <t>0,530 км</t>
  </si>
  <si>
    <t>0,139 км</t>
  </si>
  <si>
    <t>0,103 км</t>
  </si>
  <si>
    <t>0,168 км</t>
  </si>
  <si>
    <t>2ЩО</t>
  </si>
  <si>
    <t xml:space="preserve"> 18КСО</t>
  </si>
  <si>
    <t xml:space="preserve"> 20КСО</t>
  </si>
  <si>
    <t>0,075 МВА</t>
  </si>
  <si>
    <t>1.1.24</t>
  </si>
  <si>
    <t>0,18 МВА</t>
  </si>
  <si>
    <t>3 КСО</t>
  </si>
  <si>
    <t>0,97 км</t>
  </si>
  <si>
    <t>1 км</t>
  </si>
  <si>
    <t>0,216 км</t>
  </si>
  <si>
    <t>0,115 км</t>
  </si>
  <si>
    <t>0,135 км</t>
  </si>
  <si>
    <t>0,125 км</t>
  </si>
  <si>
    <t>0,132 МВА</t>
  </si>
  <si>
    <t>18КСО 0,995км 9,717 МВА</t>
  </si>
  <si>
    <t>18КСО  0,995км 9,317 МВА</t>
  </si>
  <si>
    <t xml:space="preserve"> 23КСО 5,988км 9,549МВА</t>
  </si>
  <si>
    <t>Всего по филиалу "Энергосеть г. Анжеро-Судженск"</t>
  </si>
  <si>
    <t>Всего по КЭнК :</t>
  </si>
  <si>
    <t xml:space="preserve">  км, МВА</t>
  </si>
  <si>
    <t>0,228 км</t>
  </si>
  <si>
    <t>9,284 км             4,46 МВА</t>
  </si>
  <si>
    <t>0,270 км</t>
  </si>
  <si>
    <t xml:space="preserve"> 23КСО 5,942км/ 9,549МВА</t>
  </si>
  <si>
    <t>Объем финансирования            2015 г.</t>
  </si>
  <si>
    <t>0,16  МВА</t>
  </si>
  <si>
    <t>0,8  МВА</t>
  </si>
  <si>
    <t>0,25  МВА</t>
  </si>
  <si>
    <t>0,068 км</t>
  </si>
  <si>
    <t>1,260  МВА</t>
  </si>
  <si>
    <t>Реконструкция Оборудование: комплектная трансформаторная подстанция ТП № 441</t>
  </si>
  <si>
    <t>17.150МВА/ КСО-93шт./ ЩО-100шт./ 2,625 км</t>
  </si>
  <si>
    <t>74,057 МВА/ 118,669 км</t>
  </si>
  <si>
    <t xml:space="preserve">     0,612 км/               1,42 МВА</t>
  </si>
  <si>
    <t>1,060 МВА/  1,527 км</t>
  </si>
  <si>
    <t>0,32 МВА/ 1,209 км/ 1КСО\3шт</t>
  </si>
  <si>
    <t>0,32МВА/ 1,209 км /  1КСО\3шт</t>
  </si>
  <si>
    <t>Здание распределительной подстанции, инв№0000035</t>
  </si>
  <si>
    <t xml:space="preserve">       0,32МВА/        1,717 км</t>
  </si>
  <si>
    <t>Реконструкция ВЛ на ж/б опрах, инв.№ 00000371                 (Реконструкция ВЛ-10 кВ  Ф-10-7-ВП-2 )</t>
  </si>
  <si>
    <t xml:space="preserve"> Реконструкция ВЛ на ж/б опрах , инв № 00000371 (Реконструкция ВЛ-0,4 кВ от КТП № 069 до насосной станции по ул. Провинциальная в пгт. Крапивинский).</t>
  </si>
  <si>
    <t xml:space="preserve">        2,02 МВА /           1,627 км</t>
  </si>
  <si>
    <t xml:space="preserve">   2,02 МВА /        1,669 км</t>
  </si>
  <si>
    <t>9.2.</t>
  </si>
  <si>
    <t>9.1.</t>
  </si>
  <si>
    <t xml:space="preserve">4,186 км/
2,66 МВА/
2 КСО
</t>
  </si>
  <si>
    <t>0,172 км</t>
  </si>
  <si>
    <t>5,35 МВА/            3,398 км</t>
  </si>
  <si>
    <t>6,18 МВА/            3,17 км</t>
  </si>
  <si>
    <t xml:space="preserve">
3,02 МВА</t>
  </si>
  <si>
    <t xml:space="preserve">  26,897 км/           12,33 МВА</t>
  </si>
  <si>
    <t>25,39 км /               11,83 МВА</t>
  </si>
  <si>
    <t>11,43 км /          9,100 МВА</t>
  </si>
  <si>
    <t>11,574 км /             8,68 МВА</t>
  </si>
  <si>
    <t>1,602 км</t>
  </si>
  <si>
    <t>1.602 км                  1,16 МВА</t>
  </si>
  <si>
    <t>23,838 км, КСО - 10,  ЩО - 10</t>
  </si>
  <si>
    <t>23,838 км, КСО - 10,    ЩО - 10</t>
  </si>
  <si>
    <t>5,33 МВА/             2,42 км</t>
  </si>
  <si>
    <t>6,09 МВА/           2,5 км</t>
  </si>
  <si>
    <t>5/7</t>
  </si>
  <si>
    <t>Реконструкция ВЛ-6 кВ от п/ст 110/35/6, протяженностью 12.1 км, реестр. №6.1025 (ВЛ-6 кВ ф-6-21-«Поселок-3»): монтаж ВЛЗ-6 кВ от опоры №12 до РУ-6 кВ ЗТП №301 «Почтовая».</t>
  </si>
  <si>
    <t>9,748 МВт /22,066 км</t>
  </si>
  <si>
    <t>3,460 МВт /5,716 км</t>
  </si>
  <si>
    <t>3,060 МВт /           0,5 км</t>
  </si>
  <si>
    <t>1,06 МВА/
2,024 км</t>
  </si>
  <si>
    <t>заключались договора по выполнению работ с предприятиям работающими по упрощенной схеме налогооблажения</t>
  </si>
  <si>
    <t>58,437 МВА/ 54,508 км</t>
  </si>
  <si>
    <t>58,057 МВА/   61,488 км</t>
  </si>
  <si>
    <t>реконструкция объекта для объекта техприсоединения на основании договора № 01-189/15 от  02.07.2015</t>
  </si>
  <si>
    <t>11,149 МВт /25,122 км</t>
  </si>
  <si>
    <t>74,128 МВА / 122,931 км</t>
  </si>
  <si>
    <t>№          п/п</t>
  </si>
  <si>
    <t xml:space="preserve">Введено (оформлено актами ввода в эксплуатацию)
млн.рублей            без НДС                         </t>
  </si>
</sst>
</file>

<file path=xl/styles.xml><?xml version="1.0" encoding="utf-8"?>
<styleSheet xmlns="http://schemas.openxmlformats.org/spreadsheetml/2006/main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  <numFmt numFmtId="166" formatCode="0.0%"/>
    <numFmt numFmtId="167" formatCode="#,##0.000"/>
    <numFmt numFmtId="168" formatCode="0.0000"/>
    <numFmt numFmtId="169" formatCode="_-* #,##0.000_р_._-;\-* #,##0.000_р_._-;_-* &quot;-&quot;??_р_._-;_-@_-"/>
    <numFmt numFmtId="170" formatCode="0.00000000"/>
    <numFmt numFmtId="171" formatCode="dd/mm/yy"/>
    <numFmt numFmtId="172" formatCode="0.000000000"/>
    <numFmt numFmtId="173" formatCode="0.000;[Red]0.000"/>
  </numFmts>
  <fonts count="4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rgb="FF00800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2"/>
      <name val="Calibri"/>
      <family val="2"/>
      <charset val="204"/>
    </font>
    <font>
      <sz val="12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7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9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2"/>
        <bgColor indexed="2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7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5" fillId="0" borderId="0"/>
    <xf numFmtId="0" fontId="7" fillId="0" borderId="0"/>
    <xf numFmtId="0" fontId="2" fillId="0" borderId="0"/>
    <xf numFmtId="0" fontId="2" fillId="0" borderId="0"/>
    <xf numFmtId="0" fontId="11" fillId="2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 applyNumberFormat="0" applyFill="0" applyBorder="0" applyAlignment="0" applyProtection="0"/>
    <xf numFmtId="0" fontId="13" fillId="0" borderId="0"/>
    <xf numFmtId="0" fontId="14" fillId="0" borderId="0"/>
    <xf numFmtId="43" fontId="2" fillId="0" borderId="0" applyFont="0" applyFill="0" applyBorder="0" applyAlignment="0" applyProtection="0"/>
    <xf numFmtId="0" fontId="2" fillId="0" borderId="0"/>
    <xf numFmtId="0" fontId="5" fillId="0" borderId="0"/>
    <xf numFmtId="0" fontId="2" fillId="0" borderId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7" fillId="17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9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7" fillId="17" borderId="0"/>
    <xf numFmtId="0" fontId="19" fillId="0" borderId="0"/>
    <xf numFmtId="0" fontId="20" fillId="0" borderId="0"/>
    <xf numFmtId="0" fontId="2" fillId="0" borderId="0"/>
    <xf numFmtId="0" fontId="13" fillId="0" borderId="0"/>
    <xf numFmtId="0" fontId="11" fillId="2" borderId="0"/>
    <xf numFmtId="0" fontId="11" fillId="2" borderId="0" applyBorder="0" applyAlignment="0" applyProtection="0"/>
    <xf numFmtId="0" fontId="11" fillId="2" borderId="0" applyBorder="0" applyAlignment="0" applyProtection="0"/>
    <xf numFmtId="0" fontId="20" fillId="0" borderId="0"/>
    <xf numFmtId="0" fontId="21" fillId="17" borderId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21" borderId="0" applyNumberFormat="0" applyBorder="0" applyAlignment="0" applyProtection="0"/>
    <xf numFmtId="0" fontId="22" fillId="8" borderId="1" applyNumberFormat="0" applyAlignment="0" applyProtection="0"/>
    <xf numFmtId="0" fontId="23" fillId="22" borderId="2" applyNumberFormat="0" applyAlignment="0" applyProtection="0"/>
    <xf numFmtId="0" fontId="24" fillId="22" borderId="1" applyNumberFormat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3" borderId="7" applyNumberFormat="0" applyAlignment="0" applyProtection="0"/>
    <xf numFmtId="0" fontId="30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5" fillId="0" borderId="0"/>
    <xf numFmtId="0" fontId="5" fillId="0" borderId="0"/>
    <xf numFmtId="0" fontId="1" fillId="0" borderId="0"/>
    <xf numFmtId="0" fontId="32" fillId="0" borderId="0"/>
    <xf numFmtId="0" fontId="1" fillId="0" borderId="0"/>
    <xf numFmtId="0" fontId="5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9" fillId="0" borderId="0"/>
    <xf numFmtId="0" fontId="3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1" fillId="0" borderId="0"/>
    <xf numFmtId="0" fontId="2" fillId="0" borderId="0"/>
    <xf numFmtId="0" fontId="33" fillId="4" borderId="0" applyNumberFormat="0" applyBorder="0" applyAlignment="0" applyProtection="0"/>
    <xf numFmtId="0" fontId="15" fillId="25" borderId="8" applyNumberFormat="0" applyFont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5" borderId="0" applyNumberFormat="0" applyBorder="0" applyAlignment="0" applyProtection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15" fillId="0" borderId="0"/>
    <xf numFmtId="0" fontId="5" fillId="0" borderId="0"/>
    <xf numFmtId="0" fontId="15" fillId="0" borderId="0"/>
    <xf numFmtId="0" fontId="7" fillId="0" borderId="0"/>
    <xf numFmtId="0" fontId="2" fillId="0" borderId="0"/>
    <xf numFmtId="0" fontId="2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5" fillId="0" borderId="0"/>
    <xf numFmtId="0" fontId="2" fillId="0" borderId="0"/>
    <xf numFmtId="0" fontId="2" fillId="0" borderId="0"/>
    <xf numFmtId="0" fontId="41" fillId="0" borderId="0"/>
    <xf numFmtId="0" fontId="15" fillId="0" borderId="0"/>
    <xf numFmtId="0" fontId="15" fillId="0" borderId="0"/>
  </cellStyleXfs>
  <cellXfs count="333">
    <xf numFmtId="0" fontId="0" fillId="0" borderId="0" xfId="0"/>
    <xf numFmtId="0" fontId="2" fillId="0" borderId="0" xfId="3" applyFont="1"/>
    <xf numFmtId="0" fontId="3" fillId="0" borderId="0" xfId="3" applyFont="1"/>
    <xf numFmtId="0" fontId="3" fillId="0" borderId="0" xfId="162" applyFont="1" applyFill="1" applyAlignment="1">
      <alignment horizontal="left" vertical="center" wrapText="1"/>
    </xf>
    <xf numFmtId="0" fontId="2" fillId="0" borderId="0" xfId="120" applyFont="1" applyAlignment="1">
      <alignment horizontal="center" vertical="center"/>
    </xf>
    <xf numFmtId="0" fontId="2" fillId="0" borderId="0" xfId="120" applyFont="1" applyAlignment="1">
      <alignment horizontal="left" vertical="center"/>
    </xf>
    <xf numFmtId="0" fontId="2" fillId="0" borderId="0" xfId="120" applyFont="1" applyAlignment="1">
      <alignment vertical="center"/>
    </xf>
    <xf numFmtId="0" fontId="37" fillId="0" borderId="0" xfId="120" applyFont="1" applyAlignment="1">
      <alignment horizontal="center" vertical="center"/>
    </xf>
    <xf numFmtId="0" fontId="37" fillId="0" borderId="0" xfId="120" applyFont="1" applyAlignment="1">
      <alignment horizontal="left" vertical="center"/>
    </xf>
    <xf numFmtId="0" fontId="37" fillId="0" borderId="0" xfId="120" applyFont="1" applyAlignment="1">
      <alignment vertical="center"/>
    </xf>
    <xf numFmtId="0" fontId="3" fillId="0" borderId="0" xfId="162" applyFont="1" applyFill="1" applyAlignment="1">
      <alignment vertical="center" wrapText="1"/>
    </xf>
    <xf numFmtId="0" fontId="2" fillId="0" borderId="0" xfId="3"/>
    <xf numFmtId="172" fontId="2" fillId="0" borderId="0" xfId="3" applyNumberFormat="1"/>
    <xf numFmtId="164" fontId="2" fillId="0" borderId="0" xfId="3" applyNumberFormat="1"/>
    <xf numFmtId="0" fontId="2" fillId="0" borderId="0" xfId="3" applyFill="1"/>
    <xf numFmtId="0" fontId="2" fillId="0" borderId="0" xfId="3" applyFont="1" applyAlignment="1">
      <alignment horizontal="right"/>
    </xf>
    <xf numFmtId="0" fontId="2" fillId="0" borderId="0" xfId="3" applyFont="1" applyAlignment="1">
      <alignment horizontal="center" vertical="center"/>
    </xf>
    <xf numFmtId="0" fontId="39" fillId="0" borderId="0" xfId="3" applyFont="1" applyAlignment="1">
      <alignment horizontal="right"/>
    </xf>
    <xf numFmtId="0" fontId="39" fillId="0" borderId="0" xfId="3" applyFont="1"/>
    <xf numFmtId="0" fontId="2" fillId="0" borderId="0" xfId="176" applyFont="1"/>
    <xf numFmtId="0" fontId="2" fillId="0" borderId="0" xfId="176" applyFont="1" applyFill="1"/>
    <xf numFmtId="49" fontId="2" fillId="0" borderId="17" xfId="9" applyNumberFormat="1" applyFont="1" applyFill="1" applyBorder="1" applyAlignment="1">
      <alignment horizontal="center" vertical="center" wrapText="1"/>
    </xf>
    <xf numFmtId="49" fontId="8" fillId="0" borderId="17" xfId="176" applyNumberFormat="1" applyFont="1" applyFill="1" applyBorder="1" applyAlignment="1">
      <alignment horizontal="center" vertical="center" wrapText="1"/>
    </xf>
    <xf numFmtId="0" fontId="4" fillId="0" borderId="0" xfId="176" applyFont="1" applyFill="1" applyBorder="1" applyAlignment="1">
      <alignment horizontal="center" vertical="center" wrapText="1"/>
    </xf>
    <xf numFmtId="0" fontId="2" fillId="0" borderId="0" xfId="176" applyFont="1" applyAlignment="1">
      <alignment horizontal="center" vertical="center"/>
    </xf>
    <xf numFmtId="49" fontId="2" fillId="0" borderId="17" xfId="176" applyNumberFormat="1" applyFont="1" applyFill="1" applyBorder="1" applyAlignment="1">
      <alignment horizontal="center" vertical="center" wrapText="1"/>
    </xf>
    <xf numFmtId="49" fontId="2" fillId="0" borderId="17" xfId="176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176" applyFont="1" applyAlignment="1">
      <alignment wrapText="1"/>
    </xf>
    <xf numFmtId="0" fontId="2" fillId="0" borderId="0" xfId="176" applyFont="1" applyBorder="1"/>
    <xf numFmtId="0" fontId="2" fillId="0" borderId="0" xfId="176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164" fontId="2" fillId="0" borderId="0" xfId="176" applyNumberFormat="1" applyFont="1"/>
    <xf numFmtId="164" fontId="2" fillId="0" borderId="0" xfId="176" applyNumberFormat="1" applyFont="1" applyBorder="1" applyAlignment="1">
      <alignment horizontal="center" vertical="center"/>
    </xf>
    <xf numFmtId="164" fontId="2" fillId="0" borderId="18" xfId="1" applyNumberFormat="1" applyFont="1" applyFill="1" applyBorder="1" applyAlignment="1">
      <alignment horizontal="center" vertical="center"/>
    </xf>
    <xf numFmtId="49" fontId="2" fillId="0" borderId="17" xfId="9" applyNumberFormat="1" applyFont="1" applyFill="1" applyBorder="1" applyAlignment="1">
      <alignment horizontal="center" vertical="center"/>
    </xf>
    <xf numFmtId="0" fontId="4" fillId="0" borderId="18" xfId="176" applyFont="1" applyFill="1" applyBorder="1" applyAlignment="1">
      <alignment horizontal="center" vertical="center" wrapText="1"/>
    </xf>
    <xf numFmtId="0" fontId="43" fillId="0" borderId="18" xfId="176" applyFont="1" applyFill="1" applyBorder="1" applyAlignment="1">
      <alignment horizontal="center"/>
    </xf>
    <xf numFmtId="0" fontId="4" fillId="0" borderId="18" xfId="176" applyFont="1" applyFill="1" applyBorder="1" applyAlignment="1">
      <alignment horizontal="center"/>
    </xf>
    <xf numFmtId="0" fontId="4" fillId="0" borderId="18" xfId="176" applyFont="1" applyFill="1" applyBorder="1" applyAlignment="1">
      <alignment horizontal="center" vertical="center"/>
    </xf>
    <xf numFmtId="0" fontId="2" fillId="0" borderId="18" xfId="176" applyFont="1" applyFill="1" applyBorder="1" applyAlignment="1">
      <alignment horizontal="center" vertical="center" wrapText="1"/>
    </xf>
    <xf numFmtId="0" fontId="8" fillId="0" borderId="18" xfId="176" applyFont="1" applyFill="1" applyBorder="1" applyAlignment="1">
      <alignment horizontal="center" vertical="center" wrapText="1"/>
    </xf>
    <xf numFmtId="0" fontId="2" fillId="0" borderId="18" xfId="7" applyFont="1" applyFill="1" applyBorder="1" applyAlignment="1">
      <alignment horizontal="left" vertical="center" wrapText="1"/>
    </xf>
    <xf numFmtId="0" fontId="8" fillId="0" borderId="18" xfId="176" applyFont="1" applyFill="1" applyBorder="1" applyAlignment="1">
      <alignment vertical="center" wrapText="1"/>
    </xf>
    <xf numFmtId="0" fontId="2" fillId="0" borderId="18" xfId="10" applyFont="1" applyFill="1" applyBorder="1" applyAlignment="1">
      <alignment vertical="center" wrapText="1"/>
    </xf>
    <xf numFmtId="164" fontId="2" fillId="0" borderId="18" xfId="9" applyNumberFormat="1" applyFont="1" applyFill="1" applyBorder="1" applyAlignment="1">
      <alignment horizontal="center" vertical="center" wrapText="1"/>
    </xf>
    <xf numFmtId="164" fontId="2" fillId="0" borderId="18" xfId="10" applyNumberFormat="1" applyFont="1" applyFill="1" applyBorder="1" applyAlignment="1">
      <alignment horizontal="center" vertical="center" wrapText="1"/>
    </xf>
    <xf numFmtId="0" fontId="2" fillId="0" borderId="18" xfId="10" applyFont="1" applyFill="1" applyBorder="1" applyAlignment="1" applyProtection="1">
      <alignment horizontal="left" vertical="center" wrapText="1"/>
      <protection locked="0" hidden="1"/>
    </xf>
    <xf numFmtId="0" fontId="2" fillId="0" borderId="18" xfId="10" applyFont="1" applyFill="1" applyBorder="1" applyAlignment="1">
      <alignment horizontal="left" vertical="center" wrapText="1"/>
    </xf>
    <xf numFmtId="0" fontId="2" fillId="0" borderId="18" xfId="24" applyFont="1" applyFill="1" applyBorder="1" applyAlignment="1" applyProtection="1">
      <alignment vertical="center" wrapText="1"/>
      <protection locked="0" hidden="1"/>
    </xf>
    <xf numFmtId="0" fontId="2" fillId="0" borderId="18" xfId="8" applyFont="1" applyFill="1" applyBorder="1" applyAlignment="1">
      <alignment horizontal="left" vertical="center" wrapText="1"/>
    </xf>
    <xf numFmtId="2" fontId="2" fillId="0" borderId="18" xfId="176" applyNumberFormat="1" applyFont="1" applyFill="1" applyBorder="1" applyAlignment="1">
      <alignment horizontal="center" vertical="center" wrapText="1"/>
    </xf>
    <xf numFmtId="0" fontId="2" fillId="0" borderId="18" xfId="10" applyFont="1" applyFill="1" applyBorder="1" applyAlignment="1" applyProtection="1">
      <alignment vertical="center" wrapText="1"/>
      <protection locked="0" hidden="1"/>
    </xf>
    <xf numFmtId="49" fontId="2" fillId="0" borderId="18" xfId="176" applyNumberFormat="1" applyFont="1" applyFill="1" applyBorder="1" applyAlignment="1">
      <alignment horizontal="center" vertical="center" wrapText="1"/>
    </xf>
    <xf numFmtId="164" fontId="2" fillId="0" borderId="18" xfId="9" applyNumberFormat="1" applyFont="1" applyFill="1" applyBorder="1" applyAlignment="1">
      <alignment horizontal="center" vertical="center"/>
    </xf>
    <xf numFmtId="164" fontId="2" fillId="0" borderId="18" xfId="24" applyNumberFormat="1" applyFont="1" applyFill="1" applyBorder="1" applyAlignment="1">
      <alignment horizontal="center" vertical="center" wrapText="1"/>
    </xf>
    <xf numFmtId="0" fontId="2" fillId="0" borderId="18" xfId="9" applyFont="1" applyFill="1" applyBorder="1" applyAlignment="1">
      <alignment horizontal="center" vertical="center" wrapText="1"/>
    </xf>
    <xf numFmtId="0" fontId="2" fillId="0" borderId="18" xfId="9" applyFont="1" applyFill="1" applyBorder="1" applyAlignment="1">
      <alignment horizontal="left" vertical="center" wrapText="1"/>
    </xf>
    <xf numFmtId="49" fontId="2" fillId="0" borderId="18" xfId="176" applyNumberFormat="1" applyFont="1" applyFill="1" applyBorder="1" applyAlignment="1" applyProtection="1">
      <alignment horizontal="left" vertical="center" wrapText="1"/>
      <protection locked="0"/>
    </xf>
    <xf numFmtId="0" fontId="2" fillId="0" borderId="18" xfId="176" applyNumberFormat="1" applyFont="1" applyFill="1" applyBorder="1" applyAlignment="1">
      <alignment vertical="top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8" xfId="176" applyFont="1" applyFill="1" applyBorder="1" applyAlignment="1">
      <alignment horizontal="center" wrapText="1"/>
    </xf>
    <xf numFmtId="49" fontId="8" fillId="0" borderId="18" xfId="176" applyNumberFormat="1" applyFont="1" applyFill="1" applyBorder="1" applyAlignment="1">
      <alignment horizontal="center" vertical="center" wrapText="1"/>
    </xf>
    <xf numFmtId="0" fontId="2" fillId="0" borderId="18" xfId="176" applyFont="1" applyFill="1" applyBorder="1" applyAlignment="1">
      <alignment horizontal="left" vertical="top" wrapText="1"/>
    </xf>
    <xf numFmtId="0" fontId="2" fillId="0" borderId="18" xfId="7" applyFont="1" applyFill="1" applyBorder="1" applyAlignment="1">
      <alignment horizontal="center" vertical="center" wrapText="1"/>
    </xf>
    <xf numFmtId="0" fontId="2" fillId="0" borderId="18" xfId="169" applyFont="1" applyFill="1" applyBorder="1" applyAlignment="1">
      <alignment vertical="center" wrapText="1"/>
    </xf>
    <xf numFmtId="0" fontId="4" fillId="0" borderId="18" xfId="7" applyFont="1" applyFill="1" applyBorder="1" applyAlignment="1">
      <alignment horizontal="left" vertical="center" wrapText="1"/>
    </xf>
    <xf numFmtId="0" fontId="2" fillId="0" borderId="18" xfId="169" applyFont="1" applyFill="1" applyBorder="1" applyAlignment="1">
      <alignment horizontal="center" vertical="center" wrapText="1"/>
    </xf>
    <xf numFmtId="0" fontId="4" fillId="0" borderId="18" xfId="169" applyFont="1" applyFill="1" applyBorder="1" applyAlignment="1">
      <alignment horizontal="center" vertical="center" wrapText="1"/>
    </xf>
    <xf numFmtId="0" fontId="2" fillId="0" borderId="18" xfId="3" applyFont="1" applyFill="1" applyBorder="1" applyAlignment="1">
      <alignment horizontal="left" vertical="center" wrapText="1"/>
    </xf>
    <xf numFmtId="0" fontId="2" fillId="0" borderId="18" xfId="9" applyFont="1" applyFill="1" applyBorder="1" applyAlignment="1">
      <alignment vertical="center" wrapText="1"/>
    </xf>
    <xf numFmtId="0" fontId="2" fillId="0" borderId="18" xfId="10" applyFont="1" applyFill="1" applyBorder="1" applyAlignment="1">
      <alignment horizontal="center" vertical="center" wrapText="1"/>
    </xf>
    <xf numFmtId="49" fontId="2" fillId="0" borderId="18" xfId="10" applyNumberFormat="1" applyFont="1" applyFill="1" applyBorder="1" applyAlignment="1">
      <alignment horizontal="center" vertical="center" wrapText="1"/>
    </xf>
    <xf numFmtId="0" fontId="2" fillId="0" borderId="18" xfId="169" applyFont="1" applyFill="1" applyBorder="1" applyAlignment="1">
      <alignment wrapText="1"/>
    </xf>
    <xf numFmtId="0" fontId="8" fillId="0" borderId="18" xfId="23" applyFont="1" applyFill="1" applyBorder="1" applyAlignment="1">
      <alignment horizontal="center" vertical="center" wrapText="1"/>
    </xf>
    <xf numFmtId="0" fontId="2" fillId="0" borderId="18" xfId="23" applyFont="1" applyFill="1" applyBorder="1" applyAlignment="1">
      <alignment horizontal="center" vertical="center" wrapText="1"/>
    </xf>
    <xf numFmtId="0" fontId="2" fillId="0" borderId="18" xfId="5" applyFont="1" applyFill="1" applyBorder="1" applyAlignment="1">
      <alignment horizontal="left" vertical="center" wrapText="1"/>
    </xf>
    <xf numFmtId="168" fontId="2" fillId="0" borderId="18" xfId="23" applyNumberFormat="1" applyFont="1" applyFill="1" applyBorder="1" applyAlignment="1">
      <alignment horizontal="center" vertical="center" wrapText="1"/>
    </xf>
    <xf numFmtId="0" fontId="2" fillId="0" borderId="18" xfId="23" applyFont="1" applyFill="1" applyBorder="1" applyAlignment="1">
      <alignment horizontal="left" vertical="center" wrapText="1"/>
    </xf>
    <xf numFmtId="0" fontId="8" fillId="0" borderId="18" xfId="5" applyFont="1" applyFill="1" applyBorder="1" applyAlignment="1">
      <alignment horizontal="left" vertical="center" wrapText="1"/>
    </xf>
    <xf numFmtId="0" fontId="2" fillId="0" borderId="18" xfId="176" applyFont="1" applyFill="1" applyBorder="1" applyAlignment="1">
      <alignment horizontal="center" vertical="center"/>
    </xf>
    <xf numFmtId="164" fontId="2" fillId="0" borderId="18" xfId="9" applyNumberFormat="1" applyFont="1" applyFill="1" applyBorder="1" applyAlignment="1">
      <alignment horizontal="left" vertical="center" wrapText="1"/>
    </xf>
    <xf numFmtId="0" fontId="2" fillId="0" borderId="18" xfId="10" applyNumberFormat="1" applyFont="1" applyFill="1" applyBorder="1" applyAlignment="1">
      <alignment horizontal="left" vertical="center" wrapText="1"/>
    </xf>
    <xf numFmtId="0" fontId="2" fillId="0" borderId="18" xfId="9" applyNumberFormat="1" applyFont="1" applyFill="1" applyBorder="1" applyAlignment="1">
      <alignment horizontal="left" vertical="center" wrapText="1"/>
    </xf>
    <xf numFmtId="0" fontId="2" fillId="0" borderId="18" xfId="176" applyFont="1" applyFill="1" applyBorder="1" applyAlignment="1">
      <alignment vertical="center" wrapText="1"/>
    </xf>
    <xf numFmtId="0" fontId="2" fillId="0" borderId="18" xfId="176" applyFont="1" applyFill="1" applyBorder="1" applyAlignment="1">
      <alignment horizontal="left" vertical="center" wrapText="1"/>
    </xf>
    <xf numFmtId="0" fontId="2" fillId="0" borderId="18" xfId="11" applyFont="1" applyFill="1" applyBorder="1" applyAlignment="1">
      <alignment horizontal="left" vertical="center" wrapText="1"/>
    </xf>
    <xf numFmtId="0" fontId="2" fillId="0" borderId="18" xfId="18" applyFont="1" applyFill="1" applyBorder="1" applyAlignment="1">
      <alignment horizontal="left" vertical="center" wrapText="1"/>
    </xf>
    <xf numFmtId="0" fontId="2" fillId="0" borderId="18" xfId="20" applyFont="1" applyFill="1" applyBorder="1" applyAlignment="1">
      <alignment horizontal="left" vertical="center" wrapText="1"/>
    </xf>
    <xf numFmtId="0" fontId="2" fillId="0" borderId="18" xfId="19" applyFont="1" applyFill="1" applyBorder="1" applyAlignment="1">
      <alignment horizontal="left" vertical="center" wrapText="1"/>
    </xf>
    <xf numFmtId="0" fontId="2" fillId="0" borderId="18" xfId="8" applyFont="1" applyFill="1" applyBorder="1" applyAlignment="1">
      <alignment horizontal="center" vertical="center" wrapText="1"/>
    </xf>
    <xf numFmtId="164" fontId="2" fillId="0" borderId="18" xfId="16" applyNumberFormat="1" applyFont="1" applyFill="1" applyBorder="1" applyAlignment="1">
      <alignment horizontal="left" vertical="center" wrapText="1"/>
    </xf>
    <xf numFmtId="49" fontId="2" fillId="0" borderId="18" xfId="8" applyNumberFormat="1" applyFont="1" applyFill="1" applyBorder="1" applyAlignment="1" applyProtection="1">
      <alignment vertical="center" wrapText="1"/>
      <protection locked="0"/>
    </xf>
    <xf numFmtId="0" fontId="2" fillId="0" borderId="18" xfId="9" applyFont="1" applyFill="1" applyBorder="1" applyAlignment="1">
      <alignment horizontal="center" vertical="center"/>
    </xf>
    <xf numFmtId="0" fontId="2" fillId="0" borderId="18" xfId="16" applyFont="1" applyFill="1" applyBorder="1" applyAlignment="1">
      <alignment horizontal="left" vertical="center" wrapText="1"/>
    </xf>
    <xf numFmtId="49" fontId="2" fillId="0" borderId="18" xfId="176" applyNumberFormat="1" applyFont="1" applyFill="1" applyBorder="1" applyAlignment="1">
      <alignment horizontal="left" vertical="center" wrapText="1"/>
    </xf>
    <xf numFmtId="0" fontId="2" fillId="0" borderId="18" xfId="13" applyFont="1" applyFill="1" applyBorder="1" applyAlignment="1">
      <alignment horizontal="left" vertical="center" wrapText="1"/>
    </xf>
    <xf numFmtId="164" fontId="2" fillId="0" borderId="18" xfId="160" applyNumberFormat="1" applyFont="1" applyFill="1" applyBorder="1" applyAlignment="1">
      <alignment horizontal="center" vertical="center" wrapText="1"/>
    </xf>
    <xf numFmtId="164" fontId="2" fillId="0" borderId="18" xfId="176" applyNumberFormat="1" applyFont="1" applyFill="1" applyBorder="1" applyAlignment="1">
      <alignment horizontal="center" vertical="center" wrapText="1"/>
    </xf>
    <xf numFmtId="164" fontId="2" fillId="0" borderId="18" xfId="13" applyNumberFormat="1" applyFont="1" applyFill="1" applyBorder="1" applyAlignment="1">
      <alignment horizontal="center" vertical="center" wrapText="1"/>
    </xf>
    <xf numFmtId="164" fontId="8" fillId="0" borderId="18" xfId="125" applyNumberFormat="1" applyFont="1" applyFill="1" applyBorder="1" applyAlignment="1">
      <alignment horizontal="center" vertical="center"/>
    </xf>
    <xf numFmtId="0" fontId="8" fillId="0" borderId="18" xfId="125" applyFont="1" applyFill="1" applyBorder="1" applyAlignment="1">
      <alignment horizontal="center" vertical="center"/>
    </xf>
    <xf numFmtId="0" fontId="4" fillId="0" borderId="18" xfId="7" applyFont="1" applyFill="1" applyBorder="1" applyAlignment="1">
      <alignment horizontal="center" vertical="center" wrapText="1"/>
    </xf>
    <xf numFmtId="167" fontId="2" fillId="0" borderId="18" xfId="176" applyNumberFormat="1" applyFont="1" applyFill="1" applyBorder="1" applyAlignment="1">
      <alignment horizontal="center" vertical="center" wrapText="1"/>
    </xf>
    <xf numFmtId="4" fontId="2" fillId="0" borderId="18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2" fillId="0" borderId="18" xfId="176" applyFont="1" applyFill="1" applyBorder="1"/>
    <xf numFmtId="0" fontId="2" fillId="0" borderId="18" xfId="0" applyFont="1" applyFill="1" applyBorder="1" applyAlignment="1">
      <alignment horizontal="center" vertical="center"/>
    </xf>
    <xf numFmtId="167" fontId="2" fillId="0" borderId="18" xfId="4" applyNumberFormat="1" applyFont="1" applyFill="1" applyBorder="1" applyAlignment="1">
      <alignment horizontal="center" vertical="center" wrapText="1"/>
    </xf>
    <xf numFmtId="0" fontId="6" fillId="0" borderId="18" xfId="176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center" vertical="center"/>
    </xf>
    <xf numFmtId="164" fontId="2" fillId="0" borderId="18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1" fontId="2" fillId="0" borderId="18" xfId="0" applyNumberFormat="1" applyFont="1" applyFill="1" applyBorder="1" applyAlignment="1">
      <alignment horizontal="center" vertical="center"/>
    </xf>
    <xf numFmtId="0" fontId="8" fillId="0" borderId="18" xfId="177" applyFont="1" applyFill="1" applyBorder="1" applyAlignment="1">
      <alignment horizontal="center" vertical="center" wrapText="1"/>
    </xf>
    <xf numFmtId="0" fontId="2" fillId="0" borderId="18" xfId="170" applyFont="1" applyFill="1" applyBorder="1" applyAlignment="1">
      <alignment horizontal="center" vertical="center" wrapText="1"/>
    </xf>
    <xf numFmtId="0" fontId="2" fillId="0" borderId="18" xfId="168" applyFont="1" applyFill="1" applyBorder="1" applyAlignment="1" applyProtection="1">
      <alignment horizontal="center" vertical="center" wrapText="1"/>
    </xf>
    <xf numFmtId="164" fontId="2" fillId="0" borderId="18" xfId="176" applyNumberFormat="1" applyFont="1" applyFill="1" applyBorder="1" applyAlignment="1">
      <alignment horizontal="center" vertical="center"/>
    </xf>
    <xf numFmtId="0" fontId="2" fillId="0" borderId="18" xfId="176" applyFont="1" applyFill="1" applyBorder="1" applyAlignment="1">
      <alignment wrapText="1"/>
    </xf>
    <xf numFmtId="49" fontId="2" fillId="0" borderId="18" xfId="10" applyNumberFormat="1" applyFont="1" applyFill="1" applyBorder="1" applyAlignment="1">
      <alignment horizontal="left" vertical="center" wrapText="1"/>
    </xf>
    <xf numFmtId="0" fontId="2" fillId="0" borderId="18" xfId="10" applyFont="1" applyFill="1" applyBorder="1" applyAlignment="1" applyProtection="1">
      <alignment horizontal="left" vertical="center" wrapText="1"/>
      <protection locked="0"/>
    </xf>
    <xf numFmtId="0" fontId="8" fillId="0" borderId="18" xfId="3" applyFont="1" applyFill="1" applyBorder="1" applyAlignment="1">
      <alignment horizontal="center" vertical="center" wrapText="1"/>
    </xf>
    <xf numFmtId="0" fontId="4" fillId="0" borderId="11" xfId="176" applyFont="1" applyFill="1" applyBorder="1" applyAlignment="1">
      <alignment horizontal="center" vertical="center" wrapText="1"/>
    </xf>
    <xf numFmtId="0" fontId="4" fillId="0" borderId="12" xfId="176" applyFont="1" applyFill="1" applyBorder="1" applyAlignment="1">
      <alignment horizontal="center" vertical="center" wrapText="1"/>
    </xf>
    <xf numFmtId="0" fontId="4" fillId="0" borderId="16" xfId="176" applyFont="1" applyFill="1" applyBorder="1" applyAlignment="1">
      <alignment horizontal="center" vertical="center" wrapText="1"/>
    </xf>
    <xf numFmtId="0" fontId="43" fillId="0" borderId="17" xfId="176" applyFont="1" applyFill="1" applyBorder="1" applyAlignment="1">
      <alignment horizontal="center"/>
    </xf>
    <xf numFmtId="0" fontId="43" fillId="0" borderId="16" xfId="176" applyFont="1" applyFill="1" applyBorder="1" applyAlignment="1">
      <alignment horizontal="center"/>
    </xf>
    <xf numFmtId="0" fontId="4" fillId="0" borderId="17" xfId="176" applyFont="1" applyFill="1" applyBorder="1" applyAlignment="1">
      <alignment horizontal="center"/>
    </xf>
    <xf numFmtId="0" fontId="2" fillId="0" borderId="17" xfId="176" applyFont="1" applyFill="1" applyBorder="1" applyAlignment="1">
      <alignment horizontal="center" vertical="center" wrapText="1"/>
    </xf>
    <xf numFmtId="0" fontId="8" fillId="0" borderId="16" xfId="176" applyFont="1" applyFill="1" applyBorder="1" applyAlignment="1">
      <alignment horizontal="center" vertical="center" wrapText="1"/>
    </xf>
    <xf numFmtId="0" fontId="8" fillId="0" borderId="16" xfId="176" applyFont="1" applyFill="1" applyBorder="1" applyAlignment="1">
      <alignment vertical="center" wrapText="1"/>
    </xf>
    <xf numFmtId="164" fontId="2" fillId="0" borderId="16" xfId="9" applyNumberFormat="1" applyFont="1" applyFill="1" applyBorder="1" applyAlignment="1">
      <alignment horizontal="center" vertical="center" wrapText="1"/>
    </xf>
    <xf numFmtId="164" fontId="2" fillId="0" borderId="16" xfId="10" applyNumberFormat="1" applyFont="1" applyFill="1" applyBorder="1" applyAlignment="1">
      <alignment horizontal="center" vertical="center" wrapText="1"/>
    </xf>
    <xf numFmtId="0" fontId="4" fillId="0" borderId="16" xfId="176" applyFont="1" applyFill="1" applyBorder="1" applyAlignment="1">
      <alignment horizontal="center" vertical="center"/>
    </xf>
    <xf numFmtId="0" fontId="2" fillId="0" borderId="16" xfId="176" applyFont="1" applyFill="1" applyBorder="1" applyAlignment="1">
      <alignment horizontal="center" vertical="center" wrapText="1"/>
    </xf>
    <xf numFmtId="0" fontId="2" fillId="0" borderId="16" xfId="9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8" fillId="0" borderId="17" xfId="176" applyFont="1" applyFill="1" applyBorder="1" applyAlignment="1">
      <alignment horizontal="center" vertical="center" wrapText="1"/>
    </xf>
    <xf numFmtId="0" fontId="2" fillId="0" borderId="17" xfId="176" applyFont="1" applyFill="1" applyBorder="1" applyAlignment="1">
      <alignment horizontal="center" wrapText="1"/>
    </xf>
    <xf numFmtId="0" fontId="4" fillId="0" borderId="16" xfId="176" applyFont="1" applyFill="1" applyBorder="1" applyAlignment="1">
      <alignment horizontal="center" wrapText="1"/>
    </xf>
    <xf numFmtId="0" fontId="2" fillId="0" borderId="16" xfId="176" applyFont="1" applyFill="1" applyBorder="1" applyAlignment="1">
      <alignment horizontal="center" wrapText="1"/>
    </xf>
    <xf numFmtId="0" fontId="2" fillId="0" borderId="16" xfId="169" applyFont="1" applyFill="1" applyBorder="1" applyAlignment="1">
      <alignment vertical="center" wrapText="1"/>
    </xf>
    <xf numFmtId="0" fontId="4" fillId="0" borderId="16" xfId="169" applyFont="1" applyFill="1" applyBorder="1" applyAlignment="1">
      <alignment horizontal="center" vertical="center" wrapText="1"/>
    </xf>
    <xf numFmtId="0" fontId="2" fillId="0" borderId="16" xfId="169" applyFont="1" applyFill="1" applyBorder="1" applyAlignment="1">
      <alignment horizontal="center" vertical="center" wrapText="1"/>
    </xf>
    <xf numFmtId="0" fontId="2" fillId="0" borderId="16" xfId="10" applyFont="1" applyFill="1" applyBorder="1" applyAlignment="1">
      <alignment horizontal="center" vertical="center" wrapText="1"/>
    </xf>
    <xf numFmtId="49" fontId="2" fillId="0" borderId="16" xfId="10" applyNumberFormat="1" applyFont="1" applyFill="1" applyBorder="1" applyAlignment="1">
      <alignment horizontal="center" vertical="center" wrapText="1"/>
    </xf>
    <xf numFmtId="0" fontId="2" fillId="0" borderId="16" xfId="169" applyFont="1" applyFill="1" applyBorder="1" applyAlignment="1">
      <alignment wrapText="1"/>
    </xf>
    <xf numFmtId="0" fontId="8" fillId="0" borderId="17" xfId="5" applyFont="1" applyFill="1" applyBorder="1" applyAlignment="1">
      <alignment horizontal="center" vertical="center" wrapText="1"/>
    </xf>
    <xf numFmtId="0" fontId="2" fillId="0" borderId="16" xfId="23" applyFont="1" applyFill="1" applyBorder="1" applyAlignment="1">
      <alignment horizontal="center" vertical="center" wrapText="1"/>
    </xf>
    <xf numFmtId="171" fontId="2" fillId="0" borderId="17" xfId="23" applyNumberFormat="1" applyFont="1" applyFill="1" applyBorder="1" applyAlignment="1">
      <alignment horizontal="center" vertical="center" wrapText="1"/>
    </xf>
    <xf numFmtId="168" fontId="2" fillId="0" borderId="16" xfId="23" applyNumberFormat="1" applyFont="1" applyFill="1" applyBorder="1" applyAlignment="1">
      <alignment horizontal="center" vertical="center" wrapText="1"/>
    </xf>
    <xf numFmtId="0" fontId="2" fillId="0" borderId="17" xfId="176" applyFont="1" applyFill="1" applyBorder="1" applyAlignment="1">
      <alignment horizontal="center" vertical="center"/>
    </xf>
    <xf numFmtId="0" fontId="42" fillId="0" borderId="17" xfId="176" applyFont="1" applyFill="1" applyBorder="1" applyAlignment="1">
      <alignment horizontal="center" vertical="center" wrapText="1"/>
    </xf>
    <xf numFmtId="0" fontId="2" fillId="0" borderId="17" xfId="8" applyFont="1" applyFill="1" applyBorder="1" applyAlignment="1">
      <alignment horizontal="center" vertical="center" wrapText="1"/>
    </xf>
    <xf numFmtId="0" fontId="4" fillId="0" borderId="17" xfId="8" applyFont="1" applyFill="1" applyBorder="1" applyAlignment="1">
      <alignment horizontal="center" vertical="center" wrapText="1"/>
    </xf>
    <xf numFmtId="49" fontId="2" fillId="0" borderId="17" xfId="8" applyNumberFormat="1" applyFont="1" applyFill="1" applyBorder="1" applyAlignment="1">
      <alignment horizontal="center" vertical="center" wrapText="1"/>
    </xf>
    <xf numFmtId="49" fontId="4" fillId="0" borderId="17" xfId="8" applyNumberFormat="1" applyFont="1" applyFill="1" applyBorder="1" applyAlignment="1">
      <alignment horizontal="center" vertical="center" wrapText="1"/>
    </xf>
    <xf numFmtId="0" fontId="2" fillId="0" borderId="16" xfId="9" applyFont="1" applyFill="1" applyBorder="1" applyAlignment="1">
      <alignment horizontal="center" vertical="center"/>
    </xf>
    <xf numFmtId="49" fontId="2" fillId="0" borderId="17" xfId="176" applyNumberFormat="1" applyFont="1" applyFill="1" applyBorder="1" applyAlignment="1">
      <alignment horizontal="left" vertical="center"/>
    </xf>
    <xf numFmtId="49" fontId="2" fillId="0" borderId="16" xfId="176" applyNumberFormat="1" applyFont="1" applyFill="1" applyBorder="1" applyAlignment="1">
      <alignment horizontal="left" vertical="center" wrapText="1"/>
    </xf>
    <xf numFmtId="49" fontId="2" fillId="0" borderId="16" xfId="176" applyNumberFormat="1" applyFont="1" applyFill="1" applyBorder="1" applyAlignment="1">
      <alignment horizontal="center" vertical="center" wrapText="1"/>
    </xf>
    <xf numFmtId="49" fontId="2" fillId="0" borderId="17" xfId="176" applyNumberFormat="1" applyFont="1" applyFill="1" applyBorder="1" applyAlignment="1">
      <alignment horizontal="left" vertical="center" wrapText="1"/>
    </xf>
    <xf numFmtId="167" fontId="2" fillId="0" borderId="16" xfId="176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0" borderId="16" xfId="176" applyFont="1" applyFill="1" applyBorder="1" applyAlignment="1">
      <alignment horizontal="center" vertical="center"/>
    </xf>
    <xf numFmtId="0" fontId="2" fillId="0" borderId="16" xfId="176" applyFont="1" applyFill="1" applyBorder="1"/>
    <xf numFmtId="49" fontId="2" fillId="0" borderId="17" xfId="176" applyNumberFormat="1" applyFont="1" applyFill="1" applyBorder="1" applyAlignment="1">
      <alignment horizontal="center" wrapText="1"/>
    </xf>
    <xf numFmtId="0" fontId="6" fillId="0" borderId="17" xfId="176" applyFont="1" applyFill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horizontal="center" vertical="center"/>
    </xf>
    <xf numFmtId="164" fontId="2" fillId="0" borderId="16" xfId="0" applyNumberFormat="1" applyFont="1" applyFill="1" applyBorder="1" applyAlignment="1">
      <alignment horizontal="center" vertical="center"/>
    </xf>
    <xf numFmtId="1" fontId="2" fillId="0" borderId="16" xfId="0" applyNumberFormat="1" applyFont="1" applyFill="1" applyBorder="1" applyAlignment="1">
      <alignment horizontal="center" vertical="center"/>
    </xf>
    <xf numFmtId="49" fontId="8" fillId="0" borderId="17" xfId="177" applyNumberFormat="1" applyFont="1" applyFill="1" applyBorder="1" applyAlignment="1">
      <alignment horizontal="center" vertical="center" wrapText="1"/>
    </xf>
    <xf numFmtId="0" fontId="2" fillId="0" borderId="16" xfId="176" applyFont="1" applyFill="1" applyBorder="1" applyAlignment="1">
      <alignment vertical="center" wrapText="1"/>
    </xf>
    <xf numFmtId="49" fontId="2" fillId="0" borderId="17" xfId="176" applyNumberFormat="1" applyFont="1" applyFill="1" applyBorder="1" applyAlignment="1">
      <alignment horizontal="center"/>
    </xf>
    <xf numFmtId="0" fontId="4" fillId="0" borderId="16" xfId="176" applyFont="1" applyFill="1" applyBorder="1" applyAlignment="1">
      <alignment horizontal="center"/>
    </xf>
    <xf numFmtId="0" fontId="2" fillId="0" borderId="16" xfId="168" applyFont="1" applyFill="1" applyBorder="1" applyAlignment="1" applyProtection="1">
      <alignment horizontal="center" vertical="center" wrapText="1"/>
    </xf>
    <xf numFmtId="0" fontId="2" fillId="0" borderId="16" xfId="176" applyFont="1" applyFill="1" applyBorder="1" applyAlignment="1">
      <alignment horizontal="left" vertical="center" wrapText="1"/>
    </xf>
    <xf numFmtId="49" fontId="2" fillId="0" borderId="17" xfId="8" applyNumberFormat="1" applyFont="1" applyFill="1" applyBorder="1" applyAlignment="1">
      <alignment horizontal="center" vertical="center"/>
    </xf>
    <xf numFmtId="164" fontId="2" fillId="0" borderId="16" xfId="9" applyNumberFormat="1" applyFont="1" applyFill="1" applyBorder="1" applyAlignment="1">
      <alignment horizontal="center" vertical="center"/>
    </xf>
    <xf numFmtId="0" fontId="2" fillId="0" borderId="17" xfId="169" applyFont="1" applyFill="1" applyBorder="1" applyAlignment="1">
      <alignment horizontal="center" vertical="center" wrapText="1"/>
    </xf>
    <xf numFmtId="49" fontId="2" fillId="0" borderId="13" xfId="176" applyNumberFormat="1" applyFont="1" applyFill="1" applyBorder="1" applyAlignment="1">
      <alignment horizontal="center" vertical="center" wrapText="1"/>
    </xf>
    <xf numFmtId="0" fontId="2" fillId="0" borderId="15" xfId="7" applyFont="1" applyFill="1" applyBorder="1" applyAlignment="1" applyProtection="1">
      <alignment horizontal="left" vertical="center" wrapText="1"/>
      <protection locked="0"/>
    </xf>
    <xf numFmtId="0" fontId="2" fillId="0" borderId="15" xfId="176" applyFont="1" applyFill="1" applyBorder="1" applyAlignment="1">
      <alignment horizontal="center" vertical="center" wrapText="1"/>
    </xf>
    <xf numFmtId="0" fontId="2" fillId="0" borderId="14" xfId="176" applyFont="1" applyFill="1" applyBorder="1" applyAlignment="1">
      <alignment horizontal="center" vertical="center" wrapText="1"/>
    </xf>
    <xf numFmtId="0" fontId="2" fillId="0" borderId="16" xfId="3" applyFont="1" applyFill="1" applyBorder="1" applyAlignment="1">
      <alignment horizontal="center" vertical="center" wrapText="1"/>
    </xf>
    <xf numFmtId="0" fontId="2" fillId="0" borderId="18" xfId="3" applyFont="1" applyFill="1" applyBorder="1" applyAlignment="1">
      <alignment horizontal="center" vertical="center" wrapText="1"/>
    </xf>
    <xf numFmtId="0" fontId="2" fillId="0" borderId="18" xfId="3" applyFill="1" applyBorder="1" applyAlignment="1">
      <alignment horizontal="center" vertical="center" wrapText="1"/>
    </xf>
    <xf numFmtId="168" fontId="6" fillId="0" borderId="18" xfId="1" applyNumberFormat="1" applyFont="1" applyFill="1" applyBorder="1" applyAlignment="1">
      <alignment horizontal="center" vertical="center" wrapText="1"/>
    </xf>
    <xf numFmtId="164" fontId="6" fillId="0" borderId="18" xfId="1" applyNumberFormat="1" applyFont="1" applyFill="1" applyBorder="1" applyAlignment="1">
      <alignment horizontal="center" vertical="center" wrapText="1"/>
    </xf>
    <xf numFmtId="164" fontId="2" fillId="0" borderId="18" xfId="1" applyNumberFormat="1" applyFont="1" applyFill="1" applyBorder="1" applyAlignment="1">
      <alignment horizontal="center" vertical="center" wrapText="1"/>
    </xf>
    <xf numFmtId="166" fontId="2" fillId="0" borderId="18" xfId="161" applyNumberFormat="1" applyFont="1" applyFill="1" applyBorder="1" applyAlignment="1">
      <alignment horizontal="center" vertical="center" wrapText="1"/>
    </xf>
    <xf numFmtId="0" fontId="2" fillId="0" borderId="18" xfId="1" applyFont="1" applyFill="1" applyBorder="1"/>
    <xf numFmtId="168" fontId="2" fillId="0" borderId="18" xfId="10" applyNumberFormat="1" applyFont="1" applyFill="1" applyBorder="1" applyAlignment="1">
      <alignment horizontal="center" vertical="center" wrapText="1"/>
    </xf>
    <xf numFmtId="164" fontId="2" fillId="0" borderId="18" xfId="2" applyNumberFormat="1" applyFont="1" applyFill="1" applyBorder="1" applyAlignment="1">
      <alignment horizontal="center" vertical="center" wrapText="1"/>
    </xf>
    <xf numFmtId="164" fontId="2" fillId="0" borderId="18" xfId="0" applyNumberFormat="1" applyFont="1" applyFill="1" applyBorder="1" applyAlignment="1">
      <alignment horizontal="center" vertical="center" wrapText="1"/>
    </xf>
    <xf numFmtId="168" fontId="2" fillId="0" borderId="18" xfId="10" applyNumberFormat="1" applyFont="1" applyFill="1" applyBorder="1" applyAlignment="1" applyProtection="1">
      <alignment horizontal="center" vertical="center" wrapText="1"/>
      <protection locked="0" hidden="1"/>
    </xf>
    <xf numFmtId="168" fontId="2" fillId="0" borderId="18" xfId="24" applyNumberFormat="1" applyFont="1" applyFill="1" applyBorder="1" applyAlignment="1" applyProtection="1">
      <alignment horizontal="center" vertical="center" wrapText="1"/>
      <protection locked="0" hidden="1"/>
    </xf>
    <xf numFmtId="168" fontId="2" fillId="0" borderId="18" xfId="8" applyNumberFormat="1" applyFont="1" applyFill="1" applyBorder="1" applyAlignment="1">
      <alignment horizontal="center" vertical="center" wrapText="1"/>
    </xf>
    <xf numFmtId="168" fontId="2" fillId="0" borderId="18" xfId="1" applyNumberFormat="1" applyFont="1" applyFill="1" applyBorder="1" applyAlignment="1">
      <alignment horizontal="center" vertical="center"/>
    </xf>
    <xf numFmtId="0" fontId="6" fillId="0" borderId="18" xfId="1" applyFont="1" applyFill="1" applyBorder="1" applyAlignment="1">
      <alignment horizontal="left" wrapText="1"/>
    </xf>
    <xf numFmtId="0" fontId="8" fillId="0" borderId="18" xfId="1" applyFont="1" applyFill="1" applyBorder="1" applyAlignment="1">
      <alignment horizontal="left" vertical="top" wrapText="1"/>
    </xf>
    <xf numFmtId="0" fontId="2" fillId="0" borderId="18" xfId="1" applyFont="1" applyFill="1" applyBorder="1" applyAlignment="1">
      <alignment horizontal="center"/>
    </xf>
    <xf numFmtId="165" fontId="2" fillId="0" borderId="18" xfId="1" applyNumberFormat="1" applyFont="1" applyFill="1" applyBorder="1" applyAlignment="1">
      <alignment horizontal="center" vertical="center"/>
    </xf>
    <xf numFmtId="164" fontId="8" fillId="0" borderId="18" xfId="0" applyNumberFormat="1" applyFont="1" applyFill="1" applyBorder="1" applyAlignment="1">
      <alignment horizontal="center" vertical="center" wrapText="1"/>
    </xf>
    <xf numFmtId="0" fontId="2" fillId="0" borderId="18" xfId="7" applyFont="1" applyFill="1" applyBorder="1" applyAlignment="1">
      <alignment vertical="center" wrapText="1"/>
    </xf>
    <xf numFmtId="0" fontId="3" fillId="0" borderId="18" xfId="7" applyFont="1" applyFill="1" applyBorder="1" applyAlignment="1">
      <alignment vertical="center" wrapText="1"/>
    </xf>
    <xf numFmtId="164" fontId="2" fillId="0" borderId="18" xfId="0" applyNumberFormat="1" applyFont="1" applyFill="1" applyBorder="1" applyAlignment="1" applyProtection="1">
      <alignment horizontal="center" vertical="center"/>
    </xf>
    <xf numFmtId="0" fontId="3" fillId="0" borderId="18" xfId="10" applyFont="1" applyFill="1" applyBorder="1" applyAlignment="1">
      <alignment vertical="center" wrapText="1"/>
    </xf>
    <xf numFmtId="49" fontId="2" fillId="0" borderId="18" xfId="1" applyNumberFormat="1" applyFont="1" applyFill="1" applyBorder="1" applyAlignment="1" applyProtection="1">
      <alignment vertical="center" wrapText="1"/>
      <protection locked="0"/>
    </xf>
    <xf numFmtId="0" fontId="2" fillId="0" borderId="18" xfId="1" applyNumberFormat="1" applyFont="1" applyFill="1" applyBorder="1" applyAlignment="1">
      <alignment vertical="top" wrapText="1"/>
    </xf>
    <xf numFmtId="0" fontId="3" fillId="0" borderId="18" xfId="7" applyFont="1" applyFill="1" applyBorder="1" applyAlignment="1">
      <alignment horizontal="left" vertical="center" wrapText="1"/>
    </xf>
    <xf numFmtId="0" fontId="2" fillId="0" borderId="18" xfId="8" applyFont="1" applyFill="1" applyBorder="1" applyAlignment="1">
      <alignment wrapText="1"/>
    </xf>
    <xf numFmtId="0" fontId="3" fillId="0" borderId="18" xfId="8" applyFont="1" applyFill="1" applyBorder="1" applyAlignment="1">
      <alignment wrapText="1"/>
    </xf>
    <xf numFmtId="0" fontId="2" fillId="0" borderId="18" xfId="8" applyFont="1" applyFill="1" applyBorder="1" applyAlignment="1">
      <alignment vertical="center" wrapText="1"/>
    </xf>
    <xf numFmtId="0" fontId="2" fillId="0" borderId="18" xfId="1" applyFont="1" applyFill="1" applyBorder="1" applyAlignment="1">
      <alignment horizontal="left" vertical="top" wrapText="1"/>
    </xf>
    <xf numFmtId="0" fontId="2" fillId="0" borderId="18" xfId="1" applyFont="1" applyFill="1" applyBorder="1" applyAlignment="1">
      <alignment horizontal="left" vertical="center" wrapText="1"/>
    </xf>
    <xf numFmtId="164" fontId="2" fillId="0" borderId="18" xfId="7" applyNumberFormat="1" applyFont="1" applyFill="1" applyBorder="1" applyAlignment="1">
      <alignment horizontal="center" vertical="center" wrapText="1"/>
    </xf>
    <xf numFmtId="0" fontId="3" fillId="0" borderId="18" xfId="10" applyFont="1" applyFill="1" applyBorder="1" applyAlignment="1">
      <alignment horizontal="left" vertical="center" wrapText="1"/>
    </xf>
    <xf numFmtId="0" fontId="3" fillId="0" borderId="18" xfId="9" applyFont="1" applyFill="1" applyBorder="1" applyAlignment="1">
      <alignment vertical="center" wrapText="1"/>
    </xf>
    <xf numFmtId="164" fontId="3" fillId="0" borderId="18" xfId="3" applyNumberFormat="1" applyFont="1" applyFill="1" applyBorder="1" applyAlignment="1">
      <alignment horizontal="center" vertical="center" wrapText="1"/>
    </xf>
    <xf numFmtId="164" fontId="2" fillId="0" borderId="18" xfId="3" applyNumberFormat="1" applyFont="1" applyFill="1" applyBorder="1" applyAlignment="1">
      <alignment horizontal="center" vertical="center" wrapText="1"/>
    </xf>
    <xf numFmtId="168" fontId="2" fillId="0" borderId="18" xfId="1" applyNumberFormat="1" applyFont="1" applyFill="1" applyBorder="1" applyAlignment="1">
      <alignment horizontal="center" vertical="center" wrapText="1"/>
    </xf>
    <xf numFmtId="164" fontId="10" fillId="0" borderId="18" xfId="3" applyNumberFormat="1" applyFont="1" applyFill="1" applyBorder="1" applyAlignment="1">
      <alignment horizontal="center" vertical="center" wrapText="1"/>
    </xf>
    <xf numFmtId="164" fontId="2" fillId="0" borderId="18" xfId="9" applyNumberFormat="1" applyFont="1" applyFill="1" applyBorder="1"/>
    <xf numFmtId="0" fontId="8" fillId="0" borderId="18" xfId="7" applyFont="1" applyFill="1" applyBorder="1" applyAlignment="1">
      <alignment horizontal="left" vertical="center" wrapText="1"/>
    </xf>
    <xf numFmtId="0" fontId="8" fillId="0" borderId="18" xfId="5" applyFont="1" applyFill="1" applyBorder="1" applyAlignment="1">
      <alignment horizontal="center" vertical="center" wrapText="1"/>
    </xf>
    <xf numFmtId="164" fontId="8" fillId="0" borderId="18" xfId="5" applyNumberFormat="1" applyFont="1" applyFill="1" applyBorder="1" applyAlignment="1">
      <alignment horizontal="center" vertical="center" wrapText="1"/>
    </xf>
    <xf numFmtId="164" fontId="2" fillId="0" borderId="18" xfId="5" applyNumberFormat="1" applyFont="1" applyFill="1" applyBorder="1" applyAlignment="1">
      <alignment horizontal="center" vertical="center" wrapText="1"/>
    </xf>
    <xf numFmtId="173" fontId="2" fillId="0" borderId="18" xfId="0" applyNumberFormat="1" applyFont="1" applyFill="1" applyBorder="1" applyAlignment="1">
      <alignment horizontal="center" vertical="center" wrapText="1"/>
    </xf>
    <xf numFmtId="164" fontId="2" fillId="0" borderId="18" xfId="5" applyNumberFormat="1" applyFont="1" applyFill="1" applyBorder="1" applyAlignment="1">
      <alignment horizontal="center" vertical="center"/>
    </xf>
    <xf numFmtId="164" fontId="2" fillId="0" borderId="18" xfId="8" applyNumberFormat="1" applyFont="1" applyFill="1" applyBorder="1" applyAlignment="1">
      <alignment horizontal="center" vertical="center" wrapText="1"/>
    </xf>
    <xf numFmtId="173" fontId="2" fillId="0" borderId="18" xfId="0" applyNumberFormat="1" applyFont="1" applyFill="1" applyBorder="1" applyAlignment="1">
      <alignment horizontal="center" vertical="center"/>
    </xf>
    <xf numFmtId="0" fontId="8" fillId="0" borderId="18" xfId="22" applyFont="1" applyFill="1" applyBorder="1" applyAlignment="1">
      <alignment horizontal="left" vertical="center" wrapText="1"/>
    </xf>
    <xf numFmtId="0" fontId="2" fillId="0" borderId="18" xfId="8" applyFont="1" applyFill="1" applyBorder="1"/>
    <xf numFmtId="0" fontId="8" fillId="0" borderId="18" xfId="1" applyFont="1" applyFill="1" applyBorder="1" applyAlignment="1">
      <alignment horizontal="center" vertical="center" wrapText="1"/>
    </xf>
    <xf numFmtId="164" fontId="8" fillId="0" borderId="18" xfId="1" applyNumberFormat="1" applyFont="1" applyFill="1" applyBorder="1" applyAlignment="1">
      <alignment horizontal="center" vertical="center" wrapText="1"/>
    </xf>
    <xf numFmtId="0" fontId="2" fillId="0" borderId="18" xfId="10" applyNumberFormat="1" applyFont="1" applyFill="1" applyBorder="1" applyAlignment="1">
      <alignment vertical="center" wrapText="1"/>
    </xf>
    <xf numFmtId="0" fontId="2" fillId="0" borderId="18" xfId="1" applyFont="1" applyFill="1" applyBorder="1" applyAlignment="1">
      <alignment vertical="center" wrapText="1"/>
    </xf>
    <xf numFmtId="0" fontId="2" fillId="0" borderId="18" xfId="1" applyFont="1" applyFill="1" applyBorder="1" applyAlignment="1">
      <alignment horizontal="center" vertical="center" wrapText="1"/>
    </xf>
    <xf numFmtId="169" fontId="2" fillId="0" borderId="18" xfId="21" applyNumberFormat="1" applyFont="1" applyFill="1" applyBorder="1" applyAlignment="1">
      <alignment horizontal="center" vertical="center" wrapText="1"/>
    </xf>
    <xf numFmtId="164" fontId="2" fillId="0" borderId="18" xfId="21" applyNumberFormat="1" applyFont="1" applyFill="1" applyBorder="1" applyAlignment="1">
      <alignment horizontal="center" vertical="center" wrapText="1"/>
    </xf>
    <xf numFmtId="170" fontId="2" fillId="0" borderId="18" xfId="1" applyNumberFormat="1" applyFont="1" applyFill="1" applyBorder="1" applyAlignment="1">
      <alignment horizontal="center" vertical="center" wrapText="1"/>
    </xf>
    <xf numFmtId="164" fontId="2" fillId="0" borderId="18" xfId="0" quotePrefix="1" applyNumberFormat="1" applyFont="1" applyFill="1" applyBorder="1" applyAlignment="1">
      <alignment horizontal="center" vertical="center"/>
    </xf>
    <xf numFmtId="164" fontId="2" fillId="0" borderId="18" xfId="1" applyNumberFormat="1" applyFont="1" applyFill="1" applyBorder="1" applyAlignment="1">
      <alignment horizontal="center"/>
    </xf>
    <xf numFmtId="0" fontId="2" fillId="0" borderId="18" xfId="16" applyFont="1" applyFill="1" applyBorder="1" applyAlignment="1">
      <alignment vertical="center" wrapText="1"/>
    </xf>
    <xf numFmtId="164" fontId="2" fillId="0" borderId="18" xfId="13" applyNumberFormat="1" applyFont="1" applyFill="1" applyBorder="1" applyAlignment="1">
      <alignment horizontal="left" vertical="center" wrapText="1"/>
    </xf>
    <xf numFmtId="164" fontId="2" fillId="0" borderId="18" xfId="7" applyNumberFormat="1" applyFont="1" applyFill="1" applyBorder="1" applyAlignment="1">
      <alignment horizontal="left" vertical="center" wrapText="1"/>
    </xf>
    <xf numFmtId="164" fontId="2" fillId="0" borderId="18" xfId="1" applyNumberFormat="1" applyFont="1" applyFill="1" applyBorder="1" applyAlignment="1">
      <alignment horizontal="left" vertical="center" wrapText="1"/>
    </xf>
    <xf numFmtId="167" fontId="2" fillId="0" borderId="18" xfId="1" applyNumberFormat="1" applyFont="1" applyFill="1" applyBorder="1" applyAlignment="1">
      <alignment horizontal="center"/>
    </xf>
    <xf numFmtId="164" fontId="8" fillId="0" borderId="18" xfId="1" applyNumberFormat="1" applyFont="1" applyFill="1" applyBorder="1" applyAlignment="1">
      <alignment horizontal="center" vertical="center"/>
    </xf>
    <xf numFmtId="0" fontId="36" fillId="0" borderId="18" xfId="0" applyFont="1" applyFill="1" applyBorder="1" applyAlignment="1">
      <alignment vertical="center" wrapText="1"/>
    </xf>
    <xf numFmtId="0" fontId="2" fillId="0" borderId="18" xfId="11" applyNumberFormat="1" applyFont="1" applyFill="1" applyBorder="1" applyAlignment="1">
      <alignment horizontal="left" vertical="center" wrapText="1"/>
    </xf>
    <xf numFmtId="164" fontId="2" fillId="0" borderId="18" xfId="1" applyNumberFormat="1" applyFont="1" applyFill="1" applyBorder="1"/>
    <xf numFmtId="0" fontId="2" fillId="0" borderId="18" xfId="11" applyNumberFormat="1" applyFont="1" applyFill="1" applyBorder="1" applyAlignment="1">
      <alignment horizontal="center" vertical="center" wrapText="1"/>
    </xf>
    <xf numFmtId="14" fontId="2" fillId="0" borderId="18" xfId="10" applyNumberFormat="1" applyFont="1" applyFill="1" applyBorder="1" applyAlignment="1">
      <alignment horizontal="left" vertical="center" wrapText="1"/>
    </xf>
    <xf numFmtId="164" fontId="0" fillId="0" borderId="18" xfId="0" applyNumberFormat="1" applyFont="1" applyFill="1" applyBorder="1" applyAlignment="1">
      <alignment horizontal="center" vertical="center"/>
    </xf>
    <xf numFmtId="164" fontId="0" fillId="0" borderId="18" xfId="0" applyNumberFormat="1" applyFont="1" applyFill="1" applyBorder="1" applyAlignment="1">
      <alignment horizontal="center" vertical="center" wrapText="1"/>
    </xf>
    <xf numFmtId="0" fontId="6" fillId="0" borderId="18" xfId="7" applyFont="1" applyFill="1" applyBorder="1" applyAlignment="1">
      <alignment horizontal="left" vertical="center" wrapText="1"/>
    </xf>
    <xf numFmtId="167" fontId="0" fillId="0" borderId="18" xfId="0" applyNumberFormat="1" applyFont="1" applyFill="1" applyBorder="1" applyAlignment="1">
      <alignment horizontal="center" vertical="center"/>
    </xf>
    <xf numFmtId="167" fontId="2" fillId="0" borderId="18" xfId="1" applyNumberFormat="1" applyFont="1" applyFill="1" applyBorder="1" applyAlignment="1">
      <alignment horizontal="center" vertical="center"/>
    </xf>
    <xf numFmtId="0" fontId="2" fillId="0" borderId="18" xfId="7" applyFont="1" applyFill="1" applyBorder="1" applyAlignment="1" applyProtection="1">
      <alignment horizontal="left" vertical="center" wrapText="1"/>
      <protection locked="0"/>
    </xf>
    <xf numFmtId="164" fontId="8" fillId="0" borderId="18" xfId="3" applyNumberFormat="1" applyFont="1" applyFill="1" applyBorder="1" applyAlignment="1">
      <alignment horizontal="center" vertical="center" wrapText="1"/>
    </xf>
    <xf numFmtId="0" fontId="2" fillId="0" borderId="18" xfId="1" applyNumberFormat="1" applyFont="1" applyFill="1" applyBorder="1" applyAlignment="1">
      <alignment horizontal="center" vertical="center" wrapText="1"/>
    </xf>
    <xf numFmtId="0" fontId="2" fillId="0" borderId="18" xfId="1" applyNumberFormat="1" applyFont="1" applyFill="1" applyBorder="1" applyAlignment="1">
      <alignment horizontal="left" vertical="top" wrapText="1"/>
    </xf>
    <xf numFmtId="0" fontId="2" fillId="0" borderId="18" xfId="1" applyNumberFormat="1" applyFont="1" applyFill="1" applyBorder="1" applyAlignment="1">
      <alignment horizontal="left" vertical="center" wrapText="1"/>
    </xf>
    <xf numFmtId="0" fontId="2" fillId="0" borderId="18" xfId="1" applyNumberFormat="1" applyFont="1" applyFill="1" applyBorder="1" applyAlignment="1">
      <alignment horizontal="left" vertical="center"/>
    </xf>
    <xf numFmtId="164" fontId="2" fillId="0" borderId="18" xfId="0" applyNumberFormat="1" applyFont="1" applyFill="1" applyBorder="1" applyAlignment="1" applyProtection="1">
      <alignment horizontal="center" vertical="center" wrapText="1"/>
    </xf>
    <xf numFmtId="0" fontId="2" fillId="0" borderId="17" xfId="3" applyFont="1" applyFill="1" applyBorder="1" applyAlignment="1">
      <alignment horizontal="center" vertical="center" wrapText="1"/>
    </xf>
    <xf numFmtId="49" fontId="2" fillId="0" borderId="17" xfId="1" applyNumberFormat="1" applyFont="1" applyFill="1" applyBorder="1" applyAlignment="1">
      <alignment horizontal="center" vertical="center"/>
    </xf>
    <xf numFmtId="0" fontId="2" fillId="0" borderId="16" xfId="1" applyFont="1" applyFill="1" applyBorder="1"/>
    <xf numFmtId="49" fontId="2" fillId="0" borderId="17" xfId="1" applyNumberFormat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wrapText="1"/>
    </xf>
    <xf numFmtId="49" fontId="8" fillId="0" borderId="17" xfId="5" applyNumberFormat="1" applyFont="1" applyFill="1" applyBorder="1" applyAlignment="1">
      <alignment horizontal="center" vertical="center" wrapText="1"/>
    </xf>
    <xf numFmtId="49" fontId="8" fillId="0" borderId="17" xfId="1" applyNumberFormat="1" applyFont="1" applyFill="1" applyBorder="1" applyAlignment="1">
      <alignment horizontal="center" vertical="center" wrapText="1"/>
    </xf>
    <xf numFmtId="0" fontId="2" fillId="0" borderId="17" xfId="1" applyFont="1" applyFill="1" applyBorder="1" applyAlignment="1">
      <alignment horizontal="center" vertical="center" wrapText="1"/>
    </xf>
    <xf numFmtId="49" fontId="2" fillId="0" borderId="17" xfId="17" applyNumberFormat="1" applyFont="1" applyFill="1" applyBorder="1" applyAlignment="1">
      <alignment horizontal="center" vertical="center"/>
    </xf>
    <xf numFmtId="49" fontId="2" fillId="0" borderId="17" xfId="1" applyNumberFormat="1" applyFont="1" applyFill="1" applyBorder="1" applyAlignment="1">
      <alignment horizontal="center"/>
    </xf>
    <xf numFmtId="49" fontId="2" fillId="0" borderId="17" xfId="160" applyNumberFormat="1" applyFont="1" applyFill="1" applyBorder="1" applyAlignment="1">
      <alignment horizontal="center" vertical="center"/>
    </xf>
    <xf numFmtId="0" fontId="8" fillId="0" borderId="17" xfId="1" applyFont="1" applyFill="1" applyBorder="1" applyAlignment="1">
      <alignment horizontal="center" vertical="center" wrapText="1"/>
    </xf>
    <xf numFmtId="0" fontId="2" fillId="0" borderId="17" xfId="1" applyFont="1" applyFill="1" applyBorder="1" applyAlignment="1">
      <alignment horizontal="center" vertical="center"/>
    </xf>
    <xf numFmtId="49" fontId="2" fillId="0" borderId="17" xfId="8" applyNumberFormat="1" applyFont="1" applyFill="1" applyBorder="1" applyAlignment="1">
      <alignment horizontal="left" vertical="center"/>
    </xf>
    <xf numFmtId="49" fontId="2" fillId="0" borderId="13" xfId="1" applyNumberFormat="1" applyFont="1" applyFill="1" applyBorder="1" applyAlignment="1">
      <alignment horizontal="center" vertical="center"/>
    </xf>
    <xf numFmtId="0" fontId="2" fillId="0" borderId="15" xfId="7" applyFont="1" applyFill="1" applyBorder="1" applyAlignment="1">
      <alignment horizontal="left" vertical="center" wrapText="1"/>
    </xf>
    <xf numFmtId="0" fontId="2" fillId="0" borderId="15" xfId="1" applyFont="1" applyFill="1" applyBorder="1"/>
    <xf numFmtId="164" fontId="2" fillId="0" borderId="15" xfId="1" applyNumberFormat="1" applyFont="1" applyFill="1" applyBorder="1" applyAlignment="1">
      <alignment horizontal="center" vertical="center"/>
    </xf>
    <xf numFmtId="164" fontId="2" fillId="0" borderId="15" xfId="1" applyNumberFormat="1" applyFont="1" applyFill="1" applyBorder="1" applyAlignment="1">
      <alignment horizontal="center" vertical="center" wrapText="1"/>
    </xf>
    <xf numFmtId="166" fontId="2" fillId="0" borderId="15" xfId="161" applyNumberFormat="1" applyFont="1" applyFill="1" applyBorder="1" applyAlignment="1">
      <alignment horizontal="center" vertical="center" wrapText="1"/>
    </xf>
    <xf numFmtId="0" fontId="2" fillId="0" borderId="14" xfId="1" applyFont="1" applyFill="1" applyBorder="1"/>
    <xf numFmtId="2" fontId="2" fillId="0" borderId="18" xfId="0" applyNumberFormat="1" applyFont="1" applyFill="1" applyBorder="1" applyAlignment="1" applyProtection="1">
      <alignment horizontal="center" vertical="center" wrapText="1"/>
    </xf>
    <xf numFmtId="164" fontId="2" fillId="0" borderId="19" xfId="0" applyNumberFormat="1" applyFont="1" applyFill="1" applyBorder="1" applyAlignment="1">
      <alignment horizontal="center" vertical="center"/>
    </xf>
    <xf numFmtId="164" fontId="2" fillId="0" borderId="21" xfId="0" applyNumberFormat="1" applyFont="1" applyFill="1" applyBorder="1" applyAlignment="1">
      <alignment horizontal="center" vertical="center" wrapText="1"/>
    </xf>
    <xf numFmtId="164" fontId="2" fillId="0" borderId="22" xfId="0" applyNumberFormat="1" applyFont="1" applyFill="1" applyBorder="1" applyAlignment="1">
      <alignment horizontal="center" vertical="center" wrapText="1"/>
    </xf>
    <xf numFmtId="167" fontId="2" fillId="0" borderId="21" xfId="0" applyNumberFormat="1" applyFont="1" applyFill="1" applyBorder="1" applyAlignment="1">
      <alignment horizontal="center" vertical="center"/>
    </xf>
    <xf numFmtId="164" fontId="2" fillId="0" borderId="21" xfId="0" applyNumberFormat="1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horizontal="center" vertical="center" wrapText="1"/>
    </xf>
    <xf numFmtId="0" fontId="6" fillId="0" borderId="18" xfId="1" applyFont="1" applyFill="1" applyBorder="1" applyAlignment="1">
      <alignment horizontal="center" vertical="center" wrapText="1"/>
    </xf>
    <xf numFmtId="164" fontId="6" fillId="0" borderId="18" xfId="0" applyNumberFormat="1" applyFont="1" applyFill="1" applyBorder="1" applyAlignment="1">
      <alignment horizontal="center" vertical="center"/>
    </xf>
    <xf numFmtId="164" fontId="6" fillId="0" borderId="18" xfId="0" applyNumberFormat="1" applyFont="1" applyFill="1" applyBorder="1" applyAlignment="1">
      <alignment horizontal="center" vertical="center" wrapText="1"/>
    </xf>
    <xf numFmtId="2" fontId="44" fillId="0" borderId="18" xfId="0" applyNumberFormat="1" applyFont="1" applyFill="1" applyBorder="1" applyAlignment="1">
      <alignment vertical="center" wrapText="1"/>
    </xf>
    <xf numFmtId="0" fontId="8" fillId="0" borderId="17" xfId="3" applyFont="1" applyFill="1" applyBorder="1" applyAlignment="1">
      <alignment horizontal="center" vertical="center" wrapText="1"/>
    </xf>
    <xf numFmtId="164" fontId="8" fillId="0" borderId="18" xfId="178" applyNumberFormat="1" applyFont="1" applyFill="1" applyBorder="1" applyAlignment="1">
      <alignment horizontal="center" vertical="center" wrapText="1"/>
    </xf>
    <xf numFmtId="164" fontId="8" fillId="0" borderId="18" xfId="178" applyNumberFormat="1" applyFont="1" applyFill="1" applyBorder="1" applyAlignment="1">
      <alignment horizontal="center" vertical="center"/>
    </xf>
    <xf numFmtId="164" fontId="2" fillId="0" borderId="20" xfId="0" applyNumberFormat="1" applyFont="1" applyFill="1" applyBorder="1" applyAlignment="1">
      <alignment horizontal="center" vertical="center"/>
    </xf>
    <xf numFmtId="164" fontId="4" fillId="0" borderId="20" xfId="0" applyNumberFormat="1" applyFont="1" applyFill="1" applyBorder="1" applyAlignment="1">
      <alignment horizontal="center" vertical="center"/>
    </xf>
    <xf numFmtId="164" fontId="2" fillId="0" borderId="20" xfId="0" applyNumberFormat="1" applyFont="1" applyFill="1" applyBorder="1" applyAlignment="1">
      <alignment horizontal="center" vertical="center" wrapText="1"/>
    </xf>
    <xf numFmtId="164" fontId="9" fillId="0" borderId="21" xfId="17" applyNumberFormat="1" applyFont="1" applyFill="1" applyBorder="1" applyAlignment="1">
      <alignment horizontal="center" vertical="center" wrapText="1"/>
    </xf>
    <xf numFmtId="164" fontId="2" fillId="0" borderId="18" xfId="4" applyNumberFormat="1" applyFont="1" applyFill="1" applyBorder="1" applyAlignment="1">
      <alignment horizontal="center" vertical="center" wrapText="1"/>
    </xf>
    <xf numFmtId="167" fontId="2" fillId="0" borderId="18" xfId="0" applyNumberFormat="1" applyFont="1" applyFill="1" applyBorder="1" applyAlignment="1">
      <alignment horizontal="center" vertical="center" wrapText="1"/>
    </xf>
    <xf numFmtId="167" fontId="6" fillId="0" borderId="18" xfId="0" applyNumberFormat="1" applyFont="1" applyFill="1" applyBorder="1" applyAlignment="1">
      <alignment horizontal="center" vertical="center"/>
    </xf>
    <xf numFmtId="164" fontId="8" fillId="0" borderId="20" xfId="0" applyNumberFormat="1" applyFont="1" applyFill="1" applyBorder="1" applyAlignment="1">
      <alignment horizontal="center" vertical="center" wrapText="1"/>
    </xf>
    <xf numFmtId="164" fontId="42" fillId="0" borderId="20" xfId="0" applyNumberFormat="1" applyFont="1" applyFill="1" applyBorder="1" applyAlignment="1">
      <alignment horizontal="center" vertical="center" wrapText="1"/>
    </xf>
    <xf numFmtId="164" fontId="46" fillId="0" borderId="18" xfId="0" applyNumberFormat="1" applyFont="1" applyFill="1" applyBorder="1" applyAlignment="1">
      <alignment horizontal="center" vertical="center"/>
    </xf>
    <xf numFmtId="164" fontId="8" fillId="0" borderId="18" xfId="0" applyNumberFormat="1" applyFont="1" applyFill="1" applyBorder="1" applyAlignment="1">
      <alignment horizontal="center" vertical="center"/>
    </xf>
    <xf numFmtId="0" fontId="2" fillId="0" borderId="17" xfId="1" applyNumberFormat="1" applyFont="1" applyFill="1" applyBorder="1" applyAlignment="1">
      <alignment horizontal="center" vertical="center" wrapText="1"/>
    </xf>
    <xf numFmtId="0" fontId="3" fillId="0" borderId="0" xfId="176" applyFont="1"/>
    <xf numFmtId="0" fontId="40" fillId="0" borderId="0" xfId="3" applyFont="1" applyAlignment="1">
      <alignment horizontal="center" vertical="center" wrapText="1"/>
    </xf>
    <xf numFmtId="0" fontId="40" fillId="0" borderId="0" xfId="3" applyFont="1" applyAlignment="1">
      <alignment horizontal="center" vertical="center"/>
    </xf>
    <xf numFmtId="0" fontId="2" fillId="0" borderId="11" xfId="3" applyFont="1" applyFill="1" applyBorder="1" applyAlignment="1">
      <alignment horizontal="center" vertical="center" wrapText="1"/>
    </xf>
    <xf numFmtId="0" fontId="2" fillId="0" borderId="18" xfId="3" applyFont="1" applyFill="1" applyBorder="1" applyAlignment="1">
      <alignment horizontal="center" vertical="center" wrapText="1"/>
    </xf>
    <xf numFmtId="0" fontId="2" fillId="0" borderId="10" xfId="3" applyFont="1" applyFill="1" applyBorder="1" applyAlignment="1">
      <alignment horizontal="center" vertical="center" wrapText="1"/>
    </xf>
    <xf numFmtId="0" fontId="2" fillId="0" borderId="17" xfId="3" applyFont="1" applyFill="1" applyBorder="1" applyAlignment="1">
      <alignment horizontal="center" vertical="center" wrapText="1"/>
    </xf>
    <xf numFmtId="0" fontId="2" fillId="0" borderId="18" xfId="3" applyFill="1" applyBorder="1" applyAlignment="1">
      <alignment horizontal="center" vertical="center" wrapText="1"/>
    </xf>
    <xf numFmtId="0" fontId="2" fillId="0" borderId="12" xfId="3" applyFont="1" applyFill="1" applyBorder="1" applyAlignment="1">
      <alignment horizontal="center" vertical="center" wrapText="1"/>
    </xf>
    <xf numFmtId="0" fontId="2" fillId="0" borderId="16" xfId="3" applyFont="1" applyFill="1" applyBorder="1" applyAlignment="1">
      <alignment horizontal="center" vertical="center" wrapText="1"/>
    </xf>
    <xf numFmtId="0" fontId="3" fillId="0" borderId="0" xfId="162" applyFont="1" applyFill="1" applyAlignment="1">
      <alignment horizontal="right" vertical="center" wrapText="1"/>
    </xf>
    <xf numFmtId="0" fontId="3" fillId="0" borderId="0" xfId="3" applyFont="1" applyAlignment="1">
      <alignment horizontal="right"/>
    </xf>
    <xf numFmtId="0" fontId="4" fillId="0" borderId="10" xfId="176" applyFont="1" applyFill="1" applyBorder="1" applyAlignment="1">
      <alignment horizontal="center" vertical="center" wrapText="1"/>
    </xf>
    <xf numFmtId="0" fontId="4" fillId="0" borderId="17" xfId="176" applyFont="1" applyFill="1" applyBorder="1" applyAlignment="1">
      <alignment horizontal="center" vertical="center" wrapText="1"/>
    </xf>
    <xf numFmtId="0" fontId="4" fillId="0" borderId="11" xfId="176" applyFont="1" applyFill="1" applyBorder="1" applyAlignment="1">
      <alignment horizontal="center" vertical="center" wrapText="1"/>
    </xf>
    <xf numFmtId="0" fontId="4" fillId="0" borderId="18" xfId="176" applyFont="1" applyFill="1" applyBorder="1" applyAlignment="1">
      <alignment horizontal="center" vertical="center" wrapText="1"/>
    </xf>
    <xf numFmtId="0" fontId="38" fillId="0" borderId="0" xfId="120" applyFont="1" applyAlignment="1">
      <alignment horizontal="center" vertical="center" wrapText="1"/>
    </xf>
    <xf numFmtId="0" fontId="38" fillId="0" borderId="0" xfId="120" applyFont="1" applyAlignment="1">
      <alignment horizontal="center" vertical="center"/>
    </xf>
  </cellXfs>
  <cellStyles count="179">
    <cellStyle name="’К‰Э [0.00]" xfId="23"/>
    <cellStyle name="20% - Акцент1 2" xfId="25"/>
    <cellStyle name="20% - Акцент2 2" xfId="26"/>
    <cellStyle name="20% - Акцент3 2" xfId="27"/>
    <cellStyle name="20% - Акцент4 2" xfId="28"/>
    <cellStyle name="20% - Акцент5 2" xfId="29"/>
    <cellStyle name="20% - Акцент6 2" xfId="30"/>
    <cellStyle name="40% - Акцент1 2" xfId="31"/>
    <cellStyle name="40% - Акцент2 2" xfId="32"/>
    <cellStyle name="40% - Акцент3 2" xfId="33"/>
    <cellStyle name="40% - Акцент4 2" xfId="34"/>
    <cellStyle name="40% - Акцент5 2" xfId="35"/>
    <cellStyle name="40% - Акцент6 2" xfId="36"/>
    <cellStyle name="60% - Акцент1 2" xfId="37"/>
    <cellStyle name="60% - Акцент2 2" xfId="38"/>
    <cellStyle name="60% - Акцент3 2" xfId="39"/>
    <cellStyle name="60% - Акцент4 2" xfId="40"/>
    <cellStyle name="60% - Акцент5 2" xfId="41"/>
    <cellStyle name="60% - Акцент6 2" xfId="42"/>
    <cellStyle name="Excel Built-in Excel Built-in Excel Built-in Excel Built-in Excel Built-in " xfId="20"/>
    <cellStyle name="Excel Built-in Excel Built-in Excel Built-in Excel Built-in Excel Built-in Excel Built-in Excel Built-in Excel Built-in Excel Built-in Excel Built-in Excel Built-in Excel Built-in Excel Built-in Обычный_ИПР 2013" xfId="43"/>
    <cellStyle name="Excel Built-in Excel Built-in Excel Built-in Excel Built-in Excel Built-in Excel Built-in Excel Built-in Excel Built-in Excel Built-in Excel Built-in Обычный_ИПР 2013" xfId="44"/>
    <cellStyle name="Excel Built-in Excel Built-in Excel Built-in Excel Built-in Excel Built-in Excel Built-in Excel Built-in Excel Built-in Excel Built-in Обычный_ИПР 2013" xfId="45"/>
    <cellStyle name="Excel Built-in Excel Built-in Excel Built-in Excel Built-in Excel Built-in Excel Built-in Excel Built-in TableStyleLight1" xfId="46"/>
    <cellStyle name="Excel Built-in Excel Built-in Excel Built-in Excel Built-in Excel Built-in TableStyleLight1" xfId="47"/>
    <cellStyle name="Excel Built-in Excel Built-in Excel Built-in Excel Built-in Обычный_ИПР 2013" xfId="48"/>
    <cellStyle name="Excel Built-in Excel Built-in Excel Built-in TableStyleLight1" xfId="49"/>
    <cellStyle name="Excel Built-in Excel Built-in Excel Built-in Обычный 2" xfId="50"/>
    <cellStyle name="Excel Built-in Excel Built-in Excel Built-in Обычный 4" xfId="51"/>
    <cellStyle name="Excel Built-in Excel Built-in Excel Built-in Обычный_ИПР 2013" xfId="16"/>
    <cellStyle name="Excel Built-in Excel Built-in TableStyleLight1" xfId="52"/>
    <cellStyle name="Excel Built-in Excel Built-in Обычный 2" xfId="53"/>
    <cellStyle name="Excel Built-in Excel Built-in Обычный_ИПР 2013" xfId="54"/>
    <cellStyle name="Excel Built-in TableStyleLight1" xfId="55"/>
    <cellStyle name="Excel Built-in TableStyleLight1 2" xfId="56"/>
    <cellStyle name="Excel Built-in TableStyleLight1 3" xfId="57"/>
    <cellStyle name="Excel Built-in Обычный 14" xfId="58"/>
    <cellStyle name="Excel Built-in Обычный 2" xfId="59"/>
    <cellStyle name="Excel Built-in Обычный_ИПР 2013" xfId="60"/>
    <cellStyle name="TableStyleLight1" xfId="11"/>
    <cellStyle name="TableStyleLight1 2" xfId="19"/>
    <cellStyle name="TableStyleLight1 2 2" xfId="61"/>
    <cellStyle name="TableStyleLight1 2 3" xfId="62"/>
    <cellStyle name="TableStyleLight1 2 4" xfId="175"/>
    <cellStyle name="TableStyleLight1 3" xfId="63"/>
    <cellStyle name="TableStyleLight1 3 2" xfId="64"/>
    <cellStyle name="TableStyleLight1 4" xfId="65"/>
    <cellStyle name="TableStyleLight1_ИПР-14 1 кв." xfId="66"/>
    <cellStyle name="Акцент1 2" xfId="67"/>
    <cellStyle name="Акцент2 2" xfId="68"/>
    <cellStyle name="Акцент3 2" xfId="69"/>
    <cellStyle name="Акцент4 2" xfId="70"/>
    <cellStyle name="Акцент5 2" xfId="71"/>
    <cellStyle name="Акцент6 2" xfId="72"/>
    <cellStyle name="Ввод  2" xfId="73"/>
    <cellStyle name="Вывод 2" xfId="74"/>
    <cellStyle name="Вычисление 2" xfId="75"/>
    <cellStyle name="Денежный 2" xfId="76"/>
    <cellStyle name="Денежный 3" xfId="77"/>
    <cellStyle name="Денежный 3 2" xfId="78"/>
    <cellStyle name="Заголовок 1 2" xfId="79"/>
    <cellStyle name="Заголовок 2 2" xfId="80"/>
    <cellStyle name="Заголовок 3 2" xfId="81"/>
    <cellStyle name="Заголовок 4 2" xfId="82"/>
    <cellStyle name="Итог 2" xfId="83"/>
    <cellStyle name="Контрольная ячейка 2" xfId="84"/>
    <cellStyle name="Название 2" xfId="85"/>
    <cellStyle name="Нейтральный 2" xfId="86"/>
    <cellStyle name="Обычный" xfId="0" builtinId="0"/>
    <cellStyle name="Обычный 10" xfId="3"/>
    <cellStyle name="Обычный 10 2" xfId="9"/>
    <cellStyle name="Обычный 10 2 2" xfId="160"/>
    <cellStyle name="Обычный 11" xfId="87"/>
    <cellStyle name="Обычный 11 2" xfId="88"/>
    <cellStyle name="Обычный 11 2 2" xfId="89"/>
    <cellStyle name="Обычный 11 2 2 2" xfId="163"/>
    <cellStyle name="Обычный 11 3" xfId="90"/>
    <cellStyle name="Обычный 11 3 2" xfId="162"/>
    <cellStyle name="Обычный 11 4" xfId="91"/>
    <cellStyle name="Обычный 11_Xl0000041" xfId="92"/>
    <cellStyle name="Обычный 12" xfId="93"/>
    <cellStyle name="Обычный 13" xfId="94"/>
    <cellStyle name="Обычный 13 2" xfId="95"/>
    <cellStyle name="Обычный 13 3" xfId="96"/>
    <cellStyle name="Обычный 14" xfId="97"/>
    <cellStyle name="Обычный 14 2" xfId="98"/>
    <cellStyle name="Обычный 14 3" xfId="99"/>
    <cellStyle name="Обычный 15" xfId="13"/>
    <cellStyle name="Обычный 15 2" xfId="100"/>
    <cellStyle name="Обычный 16" xfId="101"/>
    <cellStyle name="Обычный 17" xfId="102"/>
    <cellStyle name="Обычный 18" xfId="103"/>
    <cellStyle name="Обычный 19" xfId="15"/>
    <cellStyle name="Обычный 19 2" xfId="156"/>
    <cellStyle name="Обычный 2" xfId="1"/>
    <cellStyle name="Обычный 2 2" xfId="8"/>
    <cellStyle name="Обычный 2 2 2" xfId="104"/>
    <cellStyle name="Обычный 2 3" xfId="105"/>
    <cellStyle name="Обычный 2 4" xfId="106"/>
    <cellStyle name="Обычный 2 4 2" xfId="174"/>
    <cellStyle name="Обычный 2_реестр счет-фактур  2011г" xfId="164"/>
    <cellStyle name="Обычный 20" xfId="14"/>
    <cellStyle name="Обычный 20 2" xfId="158"/>
    <cellStyle name="Обычный 21" xfId="107"/>
    <cellStyle name="Обычный 21 2" xfId="159"/>
    <cellStyle name="Обычный 22" xfId="108"/>
    <cellStyle name="Обычный 22 2" xfId="157"/>
    <cellStyle name="Обычный 23" xfId="109"/>
    <cellStyle name="Обычный 24" xfId="110"/>
    <cellStyle name="Обычный 24 2" xfId="111"/>
    <cellStyle name="Обычный 25" xfId="112"/>
    <cellStyle name="Обычный 26" xfId="17"/>
    <cellStyle name="Обычный 26 2" xfId="113"/>
    <cellStyle name="Обычный 26 2 2" xfId="114"/>
    <cellStyle name="Обычный 26 2 2 2" xfId="115"/>
    <cellStyle name="Обычный 26 3" xfId="116"/>
    <cellStyle name="Обычный 27" xfId="117"/>
    <cellStyle name="Обычный 28" xfId="118"/>
    <cellStyle name="Обычный 29" xfId="119"/>
    <cellStyle name="Обычный 3" xfId="120"/>
    <cellStyle name="Обычный 3 2" xfId="121"/>
    <cellStyle name="Обычный 3 2 3" xfId="165"/>
    <cellStyle name="Обычный 3 3" xfId="122"/>
    <cellStyle name="Обычный 3 3 2" xfId="173"/>
    <cellStyle name="Обычный 3_форма 7.1. ИПР-13" xfId="22"/>
    <cellStyle name="Обычный 30" xfId="123"/>
    <cellStyle name="Обычный 31" xfId="124"/>
    <cellStyle name="Обычный 32" xfId="166"/>
    <cellStyle name="Обычный 33" xfId="176"/>
    <cellStyle name="Обычный 34" xfId="125"/>
    <cellStyle name="Обычный 4" xfId="126"/>
    <cellStyle name="Обычный 4 3" xfId="127"/>
    <cellStyle name="Обычный 4_реестр ИПР нов" xfId="128"/>
    <cellStyle name="Обычный 5" xfId="129"/>
    <cellStyle name="Обычный 5 2" xfId="130"/>
    <cellStyle name="Обычный 5 2 2" xfId="167"/>
    <cellStyle name="Обычный 5 3" xfId="131"/>
    <cellStyle name="Обычный 50" xfId="132"/>
    <cellStyle name="Обычный 56" xfId="133"/>
    <cellStyle name="Обычный 6" xfId="4"/>
    <cellStyle name="Обычный 6 2" xfId="134"/>
    <cellStyle name="Обычный 6 3" xfId="135"/>
    <cellStyle name="Обычный 7" xfId="136"/>
    <cellStyle name="Обычный 7 2" xfId="137"/>
    <cellStyle name="Обычный 8" xfId="12"/>
    <cellStyle name="Обычный 8 2" xfId="138"/>
    <cellStyle name="Обычный 8_Xl0000041" xfId="139"/>
    <cellStyle name="Обычный 9" xfId="140"/>
    <cellStyle name="Обычный 9 2" xfId="141"/>
    <cellStyle name="Обычный_ВСЕ Форматы по компаниям" xfId="2"/>
    <cellStyle name="Обычный_Инвестиции Сети Сбыты ЭСО" xfId="168"/>
    <cellStyle name="Обычный_ИПР 2012 04.04.12 2" xfId="24"/>
    <cellStyle name="Обычный_ИПР 2013 2" xfId="10"/>
    <cellStyle name="Обычный_ИПР-13 за полугодие" xfId="177"/>
    <cellStyle name="Обычный_Калтан ИПР" xfId="169"/>
    <cellStyle name="Обычный_Прил.7.1, 7.2предпологаемое выполнение" xfId="170"/>
    <cellStyle name="Обычный_реестр" xfId="178"/>
    <cellStyle name="Обычный_Форма 1.4." xfId="7"/>
    <cellStyle name="Обычный_форма 7.1. ИПР-13" xfId="5"/>
    <cellStyle name="Плохой 2" xfId="142"/>
    <cellStyle name="Пояснение 2" xfId="18"/>
    <cellStyle name="Примечание 2" xfId="143"/>
    <cellStyle name="Процентный" xfId="161" builtinId="5"/>
    <cellStyle name="Процентный 2" xfId="6"/>
    <cellStyle name="Процентный 3" xfId="144"/>
    <cellStyle name="Процентный 4" xfId="145"/>
    <cellStyle name="Процентный 4 2" xfId="146"/>
    <cellStyle name="Процентный 5" xfId="171"/>
    <cellStyle name="Связанная ячейка 2" xfId="147"/>
    <cellStyle name="Текст предупреждения 2" xfId="148"/>
    <cellStyle name="Финансовый 2" xfId="21"/>
    <cellStyle name="Финансовый 2 2" xfId="149"/>
    <cellStyle name="Финансовый 3" xfId="150"/>
    <cellStyle name="Финансовый 3 2" xfId="151"/>
    <cellStyle name="Финансовый 3 3" xfId="172"/>
    <cellStyle name="Финансовый 4" xfId="152"/>
    <cellStyle name="Финансовый 5" xfId="153"/>
    <cellStyle name="Хороший 2" xfId="154"/>
    <cellStyle name="䁺_x0001__ф.7.2" xfId="155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05"/>
  <sheetViews>
    <sheetView showZeros="0" tabSelected="1" view="pageBreakPreview" zoomScale="75" zoomScaleNormal="100" zoomScaleSheetLayoutView="75" workbookViewId="0">
      <selection activeCell="H11" sqref="H11"/>
    </sheetView>
  </sheetViews>
  <sheetFormatPr defaultRowHeight="15.6"/>
  <cols>
    <col min="1" max="1" width="8.88671875" style="11" customWidth="1"/>
    <col min="2" max="2" width="56" style="11" customWidth="1"/>
    <col min="3" max="3" width="17" style="11" customWidth="1"/>
    <col min="4" max="4" width="12.44140625" style="11" customWidth="1"/>
    <col min="5" max="5" width="16.33203125" style="11" customWidth="1"/>
    <col min="6" max="6" width="14" style="11" customWidth="1"/>
    <col min="7" max="7" width="17.88671875" style="11" customWidth="1"/>
    <col min="8" max="8" width="14.33203125" style="11" customWidth="1"/>
    <col min="9" max="9" width="11.5546875" style="11" customWidth="1"/>
    <col min="10" max="10" width="11.77734375" style="11" customWidth="1"/>
    <col min="11" max="11" width="15.33203125" style="11" customWidth="1"/>
    <col min="12" max="12" width="14.77734375" style="11" customWidth="1"/>
    <col min="13" max="13" width="24.6640625" style="11" customWidth="1"/>
    <col min="14" max="16384" width="8.88671875" style="11"/>
  </cols>
  <sheetData>
    <row r="1" spans="1:13" ht="22.8">
      <c r="A1" s="1"/>
      <c r="B1" s="1"/>
      <c r="C1" s="1"/>
      <c r="D1" s="1"/>
      <c r="E1" s="1"/>
      <c r="F1" s="16"/>
      <c r="G1" s="16"/>
      <c r="H1" s="1"/>
      <c r="I1" s="1"/>
      <c r="J1" s="1"/>
      <c r="K1" s="1"/>
      <c r="L1" s="18"/>
      <c r="M1" s="17" t="s">
        <v>1542</v>
      </c>
    </row>
    <row r="2" spans="1:13" ht="22.8">
      <c r="A2" s="1"/>
      <c r="B2" s="1"/>
      <c r="C2" s="1"/>
      <c r="D2" s="1"/>
      <c r="E2" s="1"/>
      <c r="F2" s="16"/>
      <c r="G2" s="16"/>
      <c r="H2" s="1"/>
      <c r="I2" s="1"/>
      <c r="J2" s="1"/>
      <c r="K2" s="1"/>
      <c r="L2" s="18"/>
      <c r="M2" s="17" t="s">
        <v>1470</v>
      </c>
    </row>
    <row r="3" spans="1:13" ht="22.8">
      <c r="A3" s="1"/>
      <c r="B3" s="1"/>
      <c r="C3" s="1"/>
      <c r="D3" s="1"/>
      <c r="E3" s="1"/>
      <c r="F3" s="16"/>
      <c r="G3" s="16"/>
      <c r="H3" s="1"/>
      <c r="I3" s="1"/>
      <c r="J3" s="1"/>
      <c r="K3" s="1"/>
      <c r="L3" s="18"/>
      <c r="M3" s="17" t="s">
        <v>1533</v>
      </c>
    </row>
    <row r="4" spans="1:13">
      <c r="A4" s="1"/>
      <c r="B4" s="1"/>
      <c r="C4" s="1"/>
      <c r="D4" s="1"/>
      <c r="E4" s="1"/>
      <c r="F4" s="16"/>
      <c r="G4" s="16"/>
      <c r="H4" s="1"/>
      <c r="I4" s="1"/>
      <c r="J4" s="1"/>
      <c r="K4" s="1"/>
      <c r="L4" s="1"/>
      <c r="M4" s="15"/>
    </row>
    <row r="5" spans="1:13" ht="43.5" customHeight="1">
      <c r="A5" s="316" t="s">
        <v>1544</v>
      </c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</row>
    <row r="6" spans="1:13" ht="16.2" thickBot="1"/>
    <row r="7" spans="1:13" ht="47.4" customHeight="1">
      <c r="A7" s="320" t="s">
        <v>1449</v>
      </c>
      <c r="B7" s="318" t="s">
        <v>1448</v>
      </c>
      <c r="C7" s="318" t="s">
        <v>1541</v>
      </c>
      <c r="D7" s="318" t="s">
        <v>1901</v>
      </c>
      <c r="E7" s="318"/>
      <c r="F7" s="318" t="s">
        <v>1540</v>
      </c>
      <c r="G7" s="318" t="s">
        <v>1950</v>
      </c>
      <c r="H7" s="318" t="s">
        <v>1546</v>
      </c>
      <c r="I7" s="318" t="s">
        <v>1539</v>
      </c>
      <c r="J7" s="318"/>
      <c r="K7" s="318"/>
      <c r="L7" s="318"/>
      <c r="M7" s="323" t="s">
        <v>1469</v>
      </c>
    </row>
    <row r="8" spans="1:13" ht="37.200000000000003" customHeight="1">
      <c r="A8" s="321"/>
      <c r="B8" s="319"/>
      <c r="C8" s="319"/>
      <c r="D8" s="319" t="s">
        <v>1445</v>
      </c>
      <c r="E8" s="319"/>
      <c r="F8" s="319"/>
      <c r="G8" s="319"/>
      <c r="H8" s="319"/>
      <c r="I8" s="322" t="s">
        <v>1538</v>
      </c>
      <c r="J8" s="319" t="s">
        <v>1447</v>
      </c>
      <c r="K8" s="319" t="s">
        <v>1537</v>
      </c>
      <c r="L8" s="319"/>
      <c r="M8" s="324"/>
    </row>
    <row r="9" spans="1:13" ht="83.4" customHeight="1">
      <c r="A9" s="321"/>
      <c r="B9" s="319"/>
      <c r="C9" s="319"/>
      <c r="D9" s="186" t="s">
        <v>1468</v>
      </c>
      <c r="E9" s="186" t="s">
        <v>1446</v>
      </c>
      <c r="F9" s="319"/>
      <c r="G9" s="319"/>
      <c r="H9" s="319"/>
      <c r="I9" s="319"/>
      <c r="J9" s="319"/>
      <c r="K9" s="186" t="s">
        <v>1536</v>
      </c>
      <c r="L9" s="187" t="s">
        <v>1535</v>
      </c>
      <c r="M9" s="324"/>
    </row>
    <row r="10" spans="1:13" ht="33.6" customHeight="1">
      <c r="A10" s="268">
        <v>1</v>
      </c>
      <c r="B10" s="186">
        <v>2</v>
      </c>
      <c r="C10" s="186">
        <f t="shared" ref="C10:M10" si="0">B10+1</f>
        <v>3</v>
      </c>
      <c r="D10" s="186">
        <f t="shared" si="0"/>
        <v>4</v>
      </c>
      <c r="E10" s="186">
        <f t="shared" si="0"/>
        <v>5</v>
      </c>
      <c r="F10" s="186">
        <f t="shared" si="0"/>
        <v>6</v>
      </c>
      <c r="G10" s="186">
        <f t="shared" si="0"/>
        <v>7</v>
      </c>
      <c r="H10" s="186">
        <f t="shared" si="0"/>
        <v>8</v>
      </c>
      <c r="I10" s="186">
        <f t="shared" si="0"/>
        <v>9</v>
      </c>
      <c r="J10" s="186">
        <f t="shared" si="0"/>
        <v>10</v>
      </c>
      <c r="K10" s="186">
        <f t="shared" si="0"/>
        <v>11</v>
      </c>
      <c r="L10" s="186">
        <f t="shared" si="0"/>
        <v>12</v>
      </c>
      <c r="M10" s="185">
        <f t="shared" si="0"/>
        <v>13</v>
      </c>
    </row>
    <row r="11" spans="1:13" ht="102.6" customHeight="1">
      <c r="A11" s="275"/>
      <c r="B11" s="239" t="s">
        <v>1444</v>
      </c>
      <c r="C11" s="190">
        <f t="shared" ref="C11:I11" si="1">C12+C77+C120+C144+C153+C178+C263+C289+C317+C346+C371+C488+C519+C533+C638+C651+C663+C697+C706+C726+C744+C748+C767</f>
        <v>386.08141312999999</v>
      </c>
      <c r="D11" s="190">
        <f t="shared" si="1"/>
        <v>610.2439619999999</v>
      </c>
      <c r="E11" s="242">
        <f t="shared" si="1"/>
        <v>603.87357996000014</v>
      </c>
      <c r="F11" s="190">
        <f t="shared" si="1"/>
        <v>603.87357973000007</v>
      </c>
      <c r="G11" s="190">
        <f t="shared" si="1"/>
        <v>549.99366946527107</v>
      </c>
      <c r="H11" s="190">
        <f t="shared" si="1"/>
        <v>0</v>
      </c>
      <c r="I11" s="190">
        <f t="shared" si="1"/>
        <v>-6.3703822699999995</v>
      </c>
      <c r="J11" s="191">
        <v>-8.6816181886285593E-3</v>
      </c>
      <c r="K11" s="191"/>
      <c r="L11" s="35">
        <f>I11</f>
        <v>-6.3703822699999995</v>
      </c>
      <c r="M11" s="272" t="s">
        <v>1943</v>
      </c>
    </row>
    <row r="12" spans="1:13" ht="36.6" customHeight="1">
      <c r="A12" s="295" t="s">
        <v>1250</v>
      </c>
      <c r="B12" s="296" t="s">
        <v>1443</v>
      </c>
      <c r="C12" s="189">
        <f>SUM(C14:C76)</f>
        <v>25.962173010000004</v>
      </c>
      <c r="D12" s="189">
        <f>SUM(D14:D76)</f>
        <v>37.816021280000001</v>
      </c>
      <c r="E12" s="189">
        <f t="shared" ref="E12:I12" si="2">SUM(E14:E76)</f>
        <v>37.902773250000003</v>
      </c>
      <c r="F12" s="189">
        <f t="shared" si="2"/>
        <v>37.902773250000003</v>
      </c>
      <c r="G12" s="189">
        <f>SUM(G14:G76)</f>
        <v>33.873470799999993</v>
      </c>
      <c r="H12" s="189">
        <f t="shared" si="2"/>
        <v>0</v>
      </c>
      <c r="I12" s="189">
        <f t="shared" si="2"/>
        <v>8.6751970000001066E-2</v>
      </c>
      <c r="J12" s="191">
        <v>2.2940533420388043E-3</v>
      </c>
      <c r="K12" s="191"/>
      <c r="L12" s="35">
        <f t="shared" ref="L12:L75" si="3">I12</f>
        <v>8.6751970000001066E-2</v>
      </c>
      <c r="M12" s="270"/>
    </row>
    <row r="13" spans="1:13" ht="22.8" customHeight="1">
      <c r="A13" s="269" t="s">
        <v>1250</v>
      </c>
      <c r="B13" s="43" t="s">
        <v>56</v>
      </c>
      <c r="C13" s="188"/>
      <c r="D13" s="189"/>
      <c r="E13" s="190">
        <v>0</v>
      </c>
      <c r="F13" s="190">
        <v>0</v>
      </c>
      <c r="G13" s="190"/>
      <c r="H13" s="190"/>
      <c r="I13" s="190">
        <v>0</v>
      </c>
      <c r="J13" s="191"/>
      <c r="K13" s="191"/>
      <c r="L13" s="35">
        <f t="shared" si="3"/>
        <v>0</v>
      </c>
      <c r="M13" s="270"/>
    </row>
    <row r="14" spans="1:13" ht="31.2" customHeight="1">
      <c r="A14" s="269" t="s">
        <v>1347</v>
      </c>
      <c r="B14" s="45" t="s">
        <v>1442</v>
      </c>
      <c r="C14" s="193">
        <v>0.56200000000000006</v>
      </c>
      <c r="D14" s="194">
        <v>0.56200000000000006</v>
      </c>
      <c r="E14" s="190">
        <v>0.56366529999999992</v>
      </c>
      <c r="F14" s="190">
        <v>0.56366529999999992</v>
      </c>
      <c r="G14" s="291">
        <v>0.53330960000000005</v>
      </c>
      <c r="H14" s="190"/>
      <c r="I14" s="190">
        <v>1.6652999999998697E-3</v>
      </c>
      <c r="J14" s="191">
        <v>2.9631672597862924E-3</v>
      </c>
      <c r="K14" s="191"/>
      <c r="L14" s="35">
        <f t="shared" si="3"/>
        <v>1.6652999999998697E-3</v>
      </c>
      <c r="M14" s="270"/>
    </row>
    <row r="15" spans="1:13" ht="31.2">
      <c r="A15" s="269" t="s">
        <v>1345</v>
      </c>
      <c r="B15" s="45" t="s">
        <v>1441</v>
      </c>
      <c r="C15" s="193">
        <v>0.59499999999999997</v>
      </c>
      <c r="D15" s="194">
        <v>0.59499999999999997</v>
      </c>
      <c r="E15" s="190">
        <v>0.64382827999999992</v>
      </c>
      <c r="F15" s="190">
        <v>0.64382827999999992</v>
      </c>
      <c r="G15" s="291">
        <v>0.57088516</v>
      </c>
      <c r="H15" s="190"/>
      <c r="I15" s="190">
        <v>4.8828279999999946E-2</v>
      </c>
      <c r="J15" s="191">
        <v>8.2064336134453741E-2</v>
      </c>
      <c r="K15" s="191"/>
      <c r="L15" s="35">
        <f t="shared" si="3"/>
        <v>4.8828279999999946E-2</v>
      </c>
      <c r="M15" s="270"/>
    </row>
    <row r="16" spans="1:13" ht="35.4" customHeight="1">
      <c r="A16" s="269" t="s">
        <v>1343</v>
      </c>
      <c r="B16" s="45" t="s">
        <v>1440</v>
      </c>
      <c r="C16" s="193">
        <v>0.54700000000000004</v>
      </c>
      <c r="D16" s="194">
        <v>0.54700000000000004</v>
      </c>
      <c r="E16" s="190">
        <v>0.59558080999999996</v>
      </c>
      <c r="F16" s="190">
        <v>0.59558080999999996</v>
      </c>
      <c r="G16" s="291">
        <v>0.56965365000000001</v>
      </c>
      <c r="H16" s="190"/>
      <c r="I16" s="190">
        <v>4.8580809999999919E-2</v>
      </c>
      <c r="J16" s="191">
        <v>8.8813180987202811E-2</v>
      </c>
      <c r="K16" s="191"/>
      <c r="L16" s="35">
        <f t="shared" si="3"/>
        <v>4.8580809999999919E-2</v>
      </c>
      <c r="M16" s="270"/>
    </row>
    <row r="17" spans="1:13" ht="31.2">
      <c r="A17" s="269" t="s">
        <v>1341</v>
      </c>
      <c r="B17" s="45" t="s">
        <v>1439</v>
      </c>
      <c r="C17" s="193">
        <v>0.61449999999999994</v>
      </c>
      <c r="D17" s="194">
        <v>0.61449999999999994</v>
      </c>
      <c r="E17" s="190">
        <v>0.60886511999999993</v>
      </c>
      <c r="F17" s="190">
        <v>0.60886511999999993</v>
      </c>
      <c r="G17" s="291">
        <v>0.58067754999999999</v>
      </c>
      <c r="H17" s="190"/>
      <c r="I17" s="190">
        <v>-5.6348800000000088E-3</v>
      </c>
      <c r="J17" s="191">
        <v>-9.1698616761595186E-3</v>
      </c>
      <c r="K17" s="191"/>
      <c r="L17" s="35">
        <f t="shared" si="3"/>
        <v>-5.6348800000000088E-3</v>
      </c>
      <c r="M17" s="270"/>
    </row>
    <row r="18" spans="1:13" ht="57" customHeight="1">
      <c r="A18" s="269" t="s">
        <v>1339</v>
      </c>
      <c r="B18" s="45" t="s">
        <v>1438</v>
      </c>
      <c r="C18" s="193">
        <v>1.4847678799999999</v>
      </c>
      <c r="D18" s="194">
        <v>1.4847678799999999</v>
      </c>
      <c r="E18" s="190">
        <v>1.5360592899999999</v>
      </c>
      <c r="F18" s="190">
        <v>1.5360592899999999</v>
      </c>
      <c r="G18" s="291">
        <v>1.3584751500000001</v>
      </c>
      <c r="H18" s="190"/>
      <c r="I18" s="190">
        <v>5.1291409999999926E-2</v>
      </c>
      <c r="J18" s="191">
        <v>3.4545069765383074E-2</v>
      </c>
      <c r="K18" s="191"/>
      <c r="L18" s="35">
        <f t="shared" si="3"/>
        <v>5.1291409999999926E-2</v>
      </c>
      <c r="M18" s="270"/>
    </row>
    <row r="19" spans="1:13" ht="31.2">
      <c r="A19" s="269" t="s">
        <v>1337</v>
      </c>
      <c r="B19" s="45" t="s">
        <v>1437</v>
      </c>
      <c r="C19" s="193">
        <v>0.55600000000000005</v>
      </c>
      <c r="D19" s="194">
        <v>0.55600000000000005</v>
      </c>
      <c r="E19" s="190">
        <v>0.49666175999999995</v>
      </c>
      <c r="F19" s="190">
        <v>0.49666175999999995</v>
      </c>
      <c r="G19" s="291">
        <v>0.45173978999999997</v>
      </c>
      <c r="H19" s="190"/>
      <c r="I19" s="190">
        <v>-5.9338240000000098E-2</v>
      </c>
      <c r="J19" s="191">
        <v>-0.10672345323741028</v>
      </c>
      <c r="K19" s="191"/>
      <c r="L19" s="35">
        <f t="shared" si="3"/>
        <v>-5.9338240000000098E-2</v>
      </c>
      <c r="M19" s="270"/>
    </row>
    <row r="20" spans="1:13" ht="31.2">
      <c r="A20" s="269" t="s">
        <v>1335</v>
      </c>
      <c r="B20" s="45" t="s">
        <v>1436</v>
      </c>
      <c r="C20" s="193">
        <v>0.59299999999999997</v>
      </c>
      <c r="D20" s="194">
        <v>0.59299999999999997</v>
      </c>
      <c r="E20" s="190">
        <v>0.59408456999999992</v>
      </c>
      <c r="F20" s="190">
        <v>0.59408456999999992</v>
      </c>
      <c r="G20" s="291">
        <v>0.56598766</v>
      </c>
      <c r="H20" s="190"/>
      <c r="I20" s="190">
        <v>1.0845699999999514E-3</v>
      </c>
      <c r="J20" s="191">
        <v>1.8289544688026016E-3</v>
      </c>
      <c r="K20" s="191"/>
      <c r="L20" s="35">
        <f t="shared" si="3"/>
        <v>1.0845699999999514E-3</v>
      </c>
      <c r="M20" s="270"/>
    </row>
    <row r="21" spans="1:13" ht="31.2">
      <c r="A21" s="269" t="s">
        <v>1333</v>
      </c>
      <c r="B21" s="48" t="s">
        <v>1435</v>
      </c>
      <c r="C21" s="196">
        <v>0.14934953000000001</v>
      </c>
      <c r="D21" s="194">
        <v>0.14934953000000001</v>
      </c>
      <c r="E21" s="190">
        <v>0.14934953000000001</v>
      </c>
      <c r="F21" s="190">
        <v>0.14934953000000001</v>
      </c>
      <c r="G21" s="291">
        <v>0.21547155000000001</v>
      </c>
      <c r="H21" s="190"/>
      <c r="I21" s="190">
        <v>0</v>
      </c>
      <c r="J21" s="191">
        <v>0</v>
      </c>
      <c r="K21" s="191"/>
      <c r="L21" s="35">
        <f t="shared" si="3"/>
        <v>0</v>
      </c>
      <c r="M21" s="270"/>
    </row>
    <row r="22" spans="1:13" ht="31.2">
      <c r="A22" s="269" t="s">
        <v>1331</v>
      </c>
      <c r="B22" s="48" t="s">
        <v>1434</v>
      </c>
      <c r="C22" s="196">
        <v>0.313</v>
      </c>
      <c r="D22" s="194">
        <v>0.313</v>
      </c>
      <c r="E22" s="190">
        <v>0.31989389000000001</v>
      </c>
      <c r="F22" s="190">
        <v>0.31989389000000001</v>
      </c>
      <c r="G22" s="291">
        <v>0.34514768000000001</v>
      </c>
      <c r="H22" s="190"/>
      <c r="I22" s="190">
        <v>6.8938900000000136E-3</v>
      </c>
      <c r="J22" s="191">
        <v>2.2025207667731639E-2</v>
      </c>
      <c r="K22" s="191"/>
      <c r="L22" s="35">
        <f t="shared" si="3"/>
        <v>6.8938900000000136E-3</v>
      </c>
      <c r="M22" s="270"/>
    </row>
    <row r="23" spans="1:13" ht="31.2">
      <c r="A23" s="269" t="s">
        <v>1433</v>
      </c>
      <c r="B23" s="49" t="s">
        <v>1432</v>
      </c>
      <c r="C23" s="193">
        <v>0.39310399999999995</v>
      </c>
      <c r="D23" s="194">
        <v>0.39310399999999995</v>
      </c>
      <c r="E23" s="190">
        <v>0.36416813999999997</v>
      </c>
      <c r="F23" s="190">
        <v>0.36416813999999997</v>
      </c>
      <c r="G23" s="291">
        <v>0.44483123000000002</v>
      </c>
      <c r="H23" s="190"/>
      <c r="I23" s="190">
        <v>-2.893585999999998E-2</v>
      </c>
      <c r="J23" s="191">
        <v>-7.3608663356261927E-2</v>
      </c>
      <c r="K23" s="191"/>
      <c r="L23" s="35">
        <f t="shared" si="3"/>
        <v>-2.893585999999998E-2</v>
      </c>
      <c r="M23" s="270"/>
    </row>
    <row r="24" spans="1:13" ht="31.2">
      <c r="A24" s="269" t="s">
        <v>1431</v>
      </c>
      <c r="B24" s="50" t="s">
        <v>1430</v>
      </c>
      <c r="C24" s="197">
        <v>2.3098679999999998</v>
      </c>
      <c r="D24" s="194">
        <v>2.3098679999999998</v>
      </c>
      <c r="E24" s="190">
        <v>2.3101656899999998</v>
      </c>
      <c r="F24" s="190">
        <v>2.3101656899999998</v>
      </c>
      <c r="G24" s="291">
        <v>2.3450045899999998</v>
      </c>
      <c r="H24" s="190"/>
      <c r="I24" s="190">
        <v>2.9769000000001711E-4</v>
      </c>
      <c r="J24" s="191">
        <v>1.2887749429846274E-4</v>
      </c>
      <c r="K24" s="191"/>
      <c r="L24" s="35">
        <f t="shared" si="3"/>
        <v>2.9769000000001711E-4</v>
      </c>
      <c r="M24" s="270"/>
    </row>
    <row r="25" spans="1:13" ht="31.2">
      <c r="A25" s="269" t="s">
        <v>1429</v>
      </c>
      <c r="B25" s="45" t="s">
        <v>1428</v>
      </c>
      <c r="C25" s="193">
        <v>0.14445283</v>
      </c>
      <c r="D25" s="194">
        <v>0.14445283</v>
      </c>
      <c r="E25" s="190">
        <v>0.14445283</v>
      </c>
      <c r="F25" s="190">
        <v>0.14445283</v>
      </c>
      <c r="G25" s="291">
        <v>0.13067766</v>
      </c>
      <c r="H25" s="190"/>
      <c r="I25" s="190">
        <v>0</v>
      </c>
      <c r="J25" s="191">
        <v>0</v>
      </c>
      <c r="K25" s="191"/>
      <c r="L25" s="35">
        <f t="shared" si="3"/>
        <v>0</v>
      </c>
      <c r="M25" s="270"/>
    </row>
    <row r="26" spans="1:13" ht="42" customHeight="1">
      <c r="A26" s="269" t="s">
        <v>1427</v>
      </c>
      <c r="B26" s="45" t="s">
        <v>1426</v>
      </c>
      <c r="C26" s="193">
        <v>0.16868952000000001</v>
      </c>
      <c r="D26" s="194">
        <v>0.16868952000000001</v>
      </c>
      <c r="E26" s="190">
        <v>0.16868952000000001</v>
      </c>
      <c r="F26" s="190">
        <v>0.16868952000000001</v>
      </c>
      <c r="G26" s="291">
        <v>0.16673721999999999</v>
      </c>
      <c r="H26" s="190"/>
      <c r="I26" s="190">
        <v>0</v>
      </c>
      <c r="J26" s="191">
        <v>0</v>
      </c>
      <c r="K26" s="191"/>
      <c r="L26" s="35">
        <f t="shared" si="3"/>
        <v>0</v>
      </c>
      <c r="M26" s="270"/>
    </row>
    <row r="27" spans="1:13" ht="31.2">
      <c r="A27" s="269" t="s">
        <v>1425</v>
      </c>
      <c r="B27" s="45" t="s">
        <v>1424</v>
      </c>
      <c r="C27" s="193">
        <v>0.11140952</v>
      </c>
      <c r="D27" s="194">
        <v>0.11140952</v>
      </c>
      <c r="E27" s="190">
        <v>0.11140952</v>
      </c>
      <c r="F27" s="190">
        <v>0.11140952</v>
      </c>
      <c r="G27" s="291">
        <v>0.10159485</v>
      </c>
      <c r="H27" s="190"/>
      <c r="I27" s="190">
        <v>0</v>
      </c>
      <c r="J27" s="191">
        <v>0</v>
      </c>
      <c r="K27" s="191"/>
      <c r="L27" s="35">
        <f t="shared" si="3"/>
        <v>0</v>
      </c>
      <c r="M27" s="270"/>
    </row>
    <row r="28" spans="1:13" ht="31.2">
      <c r="A28" s="269" t="s">
        <v>1423</v>
      </c>
      <c r="B28" s="45" t="s">
        <v>1422</v>
      </c>
      <c r="C28" s="193">
        <v>0.41382492999999998</v>
      </c>
      <c r="D28" s="194">
        <v>0.41382492999999998</v>
      </c>
      <c r="E28" s="190">
        <v>0.41382492999999998</v>
      </c>
      <c r="F28" s="190">
        <v>0.41382492999999998</v>
      </c>
      <c r="G28" s="291">
        <v>0.38714911000000002</v>
      </c>
      <c r="H28" s="190"/>
      <c r="I28" s="190">
        <v>0</v>
      </c>
      <c r="J28" s="191">
        <v>0</v>
      </c>
      <c r="K28" s="191"/>
      <c r="L28" s="35">
        <f t="shared" si="3"/>
        <v>0</v>
      </c>
      <c r="M28" s="270"/>
    </row>
    <row r="29" spans="1:13" ht="31.2">
      <c r="A29" s="269" t="s">
        <v>1421</v>
      </c>
      <c r="B29" s="45" t="s">
        <v>1420</v>
      </c>
      <c r="C29" s="193">
        <v>0.16696808000000002</v>
      </c>
      <c r="D29" s="194">
        <v>0.16696808000000002</v>
      </c>
      <c r="E29" s="190">
        <v>0.16270143000000001</v>
      </c>
      <c r="F29" s="190">
        <v>0.16270143000000001</v>
      </c>
      <c r="G29" s="291">
        <v>0.14506255000000001</v>
      </c>
      <c r="H29" s="190"/>
      <c r="I29" s="190">
        <v>-4.2666500000000107E-3</v>
      </c>
      <c r="J29" s="191">
        <v>-2.5553686668733366E-2</v>
      </c>
      <c r="K29" s="191"/>
      <c r="L29" s="35">
        <f t="shared" si="3"/>
        <v>-4.2666500000000107E-3</v>
      </c>
      <c r="M29" s="270"/>
    </row>
    <row r="30" spans="1:13" ht="31.2">
      <c r="A30" s="269" t="s">
        <v>1419</v>
      </c>
      <c r="B30" s="45" t="s">
        <v>1418</v>
      </c>
      <c r="C30" s="193">
        <v>0.31487001999999997</v>
      </c>
      <c r="D30" s="194">
        <v>0.31487001999999997</v>
      </c>
      <c r="E30" s="190">
        <v>0.31487001999999997</v>
      </c>
      <c r="F30" s="190">
        <v>0.31487001999999997</v>
      </c>
      <c r="G30" s="291">
        <v>0.30328899999999998</v>
      </c>
      <c r="H30" s="190"/>
      <c r="I30" s="190">
        <v>0</v>
      </c>
      <c r="J30" s="191">
        <v>0</v>
      </c>
      <c r="K30" s="191"/>
      <c r="L30" s="35">
        <f t="shared" si="3"/>
        <v>0</v>
      </c>
      <c r="M30" s="270"/>
    </row>
    <row r="31" spans="1:13" ht="31.2">
      <c r="A31" s="269" t="s">
        <v>1417</v>
      </c>
      <c r="B31" s="45" t="s">
        <v>1416</v>
      </c>
      <c r="C31" s="193">
        <v>0.14743982</v>
      </c>
      <c r="D31" s="194">
        <v>0.14743982</v>
      </c>
      <c r="E31" s="190">
        <v>0.14743982</v>
      </c>
      <c r="F31" s="190">
        <v>0.14743982</v>
      </c>
      <c r="G31" s="291">
        <v>0.148729</v>
      </c>
      <c r="H31" s="190"/>
      <c r="I31" s="190">
        <v>0</v>
      </c>
      <c r="J31" s="191">
        <v>0</v>
      </c>
      <c r="K31" s="191"/>
      <c r="L31" s="35">
        <f t="shared" si="3"/>
        <v>0</v>
      </c>
      <c r="M31" s="270"/>
    </row>
    <row r="32" spans="1:13">
      <c r="A32" s="269" t="s">
        <v>1415</v>
      </c>
      <c r="B32" s="45" t="s">
        <v>1414</v>
      </c>
      <c r="C32" s="193">
        <v>0.29199999999999998</v>
      </c>
      <c r="D32" s="194">
        <v>0.29199999999999998</v>
      </c>
      <c r="E32" s="190">
        <v>0.29750750999999998</v>
      </c>
      <c r="F32" s="190">
        <v>0.29750750999999998</v>
      </c>
      <c r="G32" s="291">
        <v>0.29256500000000002</v>
      </c>
      <c r="H32" s="190"/>
      <c r="I32" s="190">
        <v>5.5075099999999932E-3</v>
      </c>
      <c r="J32" s="191">
        <v>1.8861335616438435E-2</v>
      </c>
      <c r="K32" s="191"/>
      <c r="L32" s="35">
        <f t="shared" si="3"/>
        <v>5.5075099999999932E-3</v>
      </c>
      <c r="M32" s="270"/>
    </row>
    <row r="33" spans="1:13" ht="31.2">
      <c r="A33" s="269" t="s">
        <v>1413</v>
      </c>
      <c r="B33" s="51" t="s">
        <v>1412</v>
      </c>
      <c r="C33" s="198">
        <v>0.27040905000000004</v>
      </c>
      <c r="D33" s="194">
        <v>0.27040905000000004</v>
      </c>
      <c r="E33" s="190">
        <v>0.26484093000000003</v>
      </c>
      <c r="F33" s="190">
        <v>0.26484093000000003</v>
      </c>
      <c r="G33" s="291">
        <v>0.24822145000000001</v>
      </c>
      <c r="H33" s="190"/>
      <c r="I33" s="190">
        <v>-5.5681200000000097E-3</v>
      </c>
      <c r="J33" s="191">
        <v>-2.0591470588724792E-2</v>
      </c>
      <c r="K33" s="191"/>
      <c r="L33" s="35">
        <f t="shared" si="3"/>
        <v>-5.5681200000000097E-3</v>
      </c>
      <c r="M33" s="270"/>
    </row>
    <row r="34" spans="1:13" ht="78" customHeight="1">
      <c r="A34" s="269" t="s">
        <v>1411</v>
      </c>
      <c r="B34" s="51" t="s">
        <v>1410</v>
      </c>
      <c r="C34" s="198">
        <v>0.15920993999999999</v>
      </c>
      <c r="D34" s="194">
        <v>0.15920993999999999</v>
      </c>
      <c r="E34" s="190">
        <v>0.15920993999999999</v>
      </c>
      <c r="F34" s="190">
        <v>0.15920993999999999</v>
      </c>
      <c r="G34" s="291">
        <v>0.15489369</v>
      </c>
      <c r="H34" s="190"/>
      <c r="I34" s="190">
        <v>0</v>
      </c>
      <c r="J34" s="191">
        <v>0</v>
      </c>
      <c r="K34" s="191"/>
      <c r="L34" s="35">
        <f t="shared" si="3"/>
        <v>0</v>
      </c>
      <c r="M34" s="270"/>
    </row>
    <row r="35" spans="1:13" ht="78" customHeight="1">
      <c r="A35" s="269" t="s">
        <v>1409</v>
      </c>
      <c r="B35" s="51" t="s">
        <v>1408</v>
      </c>
      <c r="C35" s="198">
        <v>0.10527789999999999</v>
      </c>
      <c r="D35" s="194">
        <v>0.10527789999999999</v>
      </c>
      <c r="E35" s="190">
        <v>0.10527789999999999</v>
      </c>
      <c r="F35" s="190">
        <v>0.10527789999999999</v>
      </c>
      <c r="G35" s="291">
        <v>0.10059856</v>
      </c>
      <c r="H35" s="190"/>
      <c r="I35" s="190">
        <v>0</v>
      </c>
      <c r="J35" s="191">
        <v>0</v>
      </c>
      <c r="K35" s="191"/>
      <c r="L35" s="35">
        <f t="shared" si="3"/>
        <v>0</v>
      </c>
      <c r="M35" s="270"/>
    </row>
    <row r="36" spans="1:13" ht="78" customHeight="1">
      <c r="A36" s="269" t="s">
        <v>1407</v>
      </c>
      <c r="B36" s="51" t="s">
        <v>1406</v>
      </c>
      <c r="C36" s="198">
        <v>0.18231043999999999</v>
      </c>
      <c r="D36" s="194">
        <v>0.18231043999999999</v>
      </c>
      <c r="E36" s="190">
        <v>0.17779759999999997</v>
      </c>
      <c r="F36" s="190">
        <v>0.17779759999999997</v>
      </c>
      <c r="G36" s="291">
        <v>0.17064594999999999</v>
      </c>
      <c r="H36" s="190"/>
      <c r="I36" s="190">
        <v>-4.5128400000000179E-3</v>
      </c>
      <c r="J36" s="191">
        <v>-2.4753601603945574E-2</v>
      </c>
      <c r="K36" s="191"/>
      <c r="L36" s="35">
        <f t="shared" si="3"/>
        <v>-4.5128400000000179E-3</v>
      </c>
      <c r="M36" s="270"/>
    </row>
    <row r="37" spans="1:13" ht="31.2">
      <c r="A37" s="269" t="s">
        <v>1405</v>
      </c>
      <c r="B37" s="51" t="s">
        <v>1404</v>
      </c>
      <c r="C37" s="198">
        <v>9.6682450000000003E-2</v>
      </c>
      <c r="D37" s="194">
        <v>9.6682450000000003E-2</v>
      </c>
      <c r="E37" s="190">
        <v>9.6682450000000003E-2</v>
      </c>
      <c r="F37" s="190">
        <v>9.6682450000000003E-2</v>
      </c>
      <c r="G37" s="291">
        <v>9.0194289999999996E-2</v>
      </c>
      <c r="H37" s="190"/>
      <c r="I37" s="190">
        <v>0</v>
      </c>
      <c r="J37" s="191">
        <v>0</v>
      </c>
      <c r="K37" s="191"/>
      <c r="L37" s="35">
        <f t="shared" si="3"/>
        <v>0</v>
      </c>
      <c r="M37" s="270"/>
    </row>
    <row r="38" spans="1:13" ht="96" customHeight="1">
      <c r="A38" s="269" t="s">
        <v>1403</v>
      </c>
      <c r="B38" s="51" t="s">
        <v>1402</v>
      </c>
      <c r="C38" s="198">
        <v>0.1377264</v>
      </c>
      <c r="D38" s="194">
        <v>0.1377264</v>
      </c>
      <c r="E38" s="190">
        <v>0.1377264</v>
      </c>
      <c r="F38" s="190">
        <v>0.1377264</v>
      </c>
      <c r="G38" s="291">
        <v>0.13668728999999999</v>
      </c>
      <c r="H38" s="190"/>
      <c r="I38" s="190">
        <v>0</v>
      </c>
      <c r="J38" s="191">
        <v>0</v>
      </c>
      <c r="K38" s="191"/>
      <c r="L38" s="35">
        <f t="shared" si="3"/>
        <v>0</v>
      </c>
      <c r="M38" s="270"/>
    </row>
    <row r="39" spans="1:13" ht="31.2">
      <c r="A39" s="269" t="s">
        <v>1401</v>
      </c>
      <c r="B39" s="45" t="s">
        <v>1400</v>
      </c>
      <c r="C39" s="193">
        <v>0.21</v>
      </c>
      <c r="D39" s="194">
        <v>0.21</v>
      </c>
      <c r="E39" s="190">
        <v>0.20563807000000001</v>
      </c>
      <c r="F39" s="190">
        <v>0.20563807000000001</v>
      </c>
      <c r="G39" s="291">
        <v>0.21210956</v>
      </c>
      <c r="H39" s="190"/>
      <c r="I39" s="190">
        <v>-4.3619299999999861E-3</v>
      </c>
      <c r="J39" s="191">
        <v>-2.0771095238095172E-2</v>
      </c>
      <c r="K39" s="191"/>
      <c r="L39" s="35">
        <f t="shared" si="3"/>
        <v>-4.3619299999999861E-3</v>
      </c>
      <c r="M39" s="270"/>
    </row>
    <row r="40" spans="1:13" ht="40.200000000000003" customHeight="1">
      <c r="A40" s="269" t="s">
        <v>1399</v>
      </c>
      <c r="B40" s="45" t="s">
        <v>1398</v>
      </c>
      <c r="C40" s="193">
        <v>7.93</v>
      </c>
      <c r="D40" s="194">
        <v>7.93</v>
      </c>
      <c r="E40" s="190">
        <v>8.0099547300000005</v>
      </c>
      <c r="F40" s="190">
        <v>8.0099547300000005</v>
      </c>
      <c r="G40" s="291">
        <v>7.1242472499999998</v>
      </c>
      <c r="H40" s="190"/>
      <c r="I40" s="190">
        <v>7.9954730000000751E-2</v>
      </c>
      <c r="J40" s="191">
        <v>1.0082563682219492E-2</v>
      </c>
      <c r="K40" s="191"/>
      <c r="L40" s="35">
        <f t="shared" si="3"/>
        <v>7.9954730000000751E-2</v>
      </c>
      <c r="M40" s="270"/>
    </row>
    <row r="41" spans="1:13" ht="51" customHeight="1">
      <c r="A41" s="269" t="s">
        <v>1397</v>
      </c>
      <c r="B41" s="45" t="s">
        <v>1396</v>
      </c>
      <c r="C41" s="193"/>
      <c r="D41" s="194">
        <v>0.65149999999999997</v>
      </c>
      <c r="E41" s="190">
        <v>0.65117223999999996</v>
      </c>
      <c r="F41" s="190">
        <v>0.65117223999999996</v>
      </c>
      <c r="G41" s="291">
        <v>0.55969683000000003</v>
      </c>
      <c r="H41" s="190"/>
      <c r="I41" s="190">
        <v>-3.2776000000001027E-4</v>
      </c>
      <c r="J41" s="191">
        <v>-5.0308518802766322E-4</v>
      </c>
      <c r="K41" s="191"/>
      <c r="L41" s="35">
        <f t="shared" si="3"/>
        <v>-3.2776000000001027E-4</v>
      </c>
      <c r="M41" s="270"/>
    </row>
    <row r="42" spans="1:13" ht="31.2">
      <c r="A42" s="269" t="s">
        <v>1395</v>
      </c>
      <c r="B42" s="45" t="s">
        <v>1394</v>
      </c>
      <c r="C42" s="199"/>
      <c r="D42" s="194">
        <v>4.6011709999999997E-2</v>
      </c>
      <c r="E42" s="190">
        <v>4.6011709999999997E-2</v>
      </c>
      <c r="F42" s="190">
        <v>4.6011709999999997E-2</v>
      </c>
      <c r="G42" s="291">
        <v>3.8992970000000002E-2</v>
      </c>
      <c r="H42" s="190"/>
      <c r="I42" s="190">
        <v>0</v>
      </c>
      <c r="J42" s="191">
        <v>0</v>
      </c>
      <c r="K42" s="191"/>
      <c r="L42" s="35">
        <f t="shared" si="3"/>
        <v>0</v>
      </c>
      <c r="M42" s="270"/>
    </row>
    <row r="43" spans="1:13" ht="46.8">
      <c r="A43" s="269" t="s">
        <v>1393</v>
      </c>
      <c r="B43" s="45" t="s">
        <v>1392</v>
      </c>
      <c r="C43" s="199"/>
      <c r="D43" s="194">
        <v>1.1521032899999999</v>
      </c>
      <c r="E43" s="190">
        <v>1.1558727900000001</v>
      </c>
      <c r="F43" s="190">
        <v>1.1558727900000001</v>
      </c>
      <c r="G43" s="291">
        <v>1.0215999899999999</v>
      </c>
      <c r="H43" s="190"/>
      <c r="I43" s="190">
        <v>3.7695000000002032E-3</v>
      </c>
      <c r="J43" s="191">
        <v>3.2718420585364782E-3</v>
      </c>
      <c r="K43" s="191"/>
      <c r="L43" s="35">
        <f t="shared" si="3"/>
        <v>3.7695000000002032E-3</v>
      </c>
      <c r="M43" s="270"/>
    </row>
    <row r="44" spans="1:13" ht="49.8" customHeight="1">
      <c r="A44" s="269" t="s">
        <v>1391</v>
      </c>
      <c r="B44" s="45" t="s">
        <v>1390</v>
      </c>
      <c r="C44" s="199"/>
      <c r="D44" s="194">
        <v>0.17002</v>
      </c>
      <c r="E44" s="190">
        <v>0.16766840999999999</v>
      </c>
      <c r="F44" s="190">
        <v>0.16766840999999999</v>
      </c>
      <c r="G44" s="291">
        <v>0.15680000999999999</v>
      </c>
      <c r="H44" s="190"/>
      <c r="I44" s="190">
        <v>-2.3515900000000145E-3</v>
      </c>
      <c r="J44" s="191">
        <v>-1.3831255146453447E-2</v>
      </c>
      <c r="K44" s="191"/>
      <c r="L44" s="35">
        <f t="shared" si="3"/>
        <v>-2.3515900000000145E-3</v>
      </c>
      <c r="M44" s="270"/>
    </row>
    <row r="45" spans="1:13" ht="62.4">
      <c r="A45" s="269" t="s">
        <v>1389</v>
      </c>
      <c r="B45" s="45" t="s">
        <v>1388</v>
      </c>
      <c r="C45" s="199"/>
      <c r="D45" s="194">
        <v>0.15939258000000001</v>
      </c>
      <c r="E45" s="190">
        <v>0.15939258000000001</v>
      </c>
      <c r="F45" s="190">
        <v>0.15939258000000001</v>
      </c>
      <c r="G45" s="291">
        <v>0.13507846000000001</v>
      </c>
      <c r="H45" s="190"/>
      <c r="I45" s="190">
        <v>0</v>
      </c>
      <c r="J45" s="191">
        <v>0</v>
      </c>
      <c r="K45" s="191"/>
      <c r="L45" s="35">
        <f t="shared" si="3"/>
        <v>0</v>
      </c>
      <c r="M45" s="270"/>
    </row>
    <row r="46" spans="1:13" ht="46.8">
      <c r="A46" s="269" t="s">
        <v>1387</v>
      </c>
      <c r="B46" s="45" t="s">
        <v>1386</v>
      </c>
      <c r="C46" s="199"/>
      <c r="D46" s="194">
        <v>4.8166540000000001E-2</v>
      </c>
      <c r="E46" s="190">
        <v>4.8166540000000001E-2</v>
      </c>
      <c r="F46" s="190">
        <v>4.8166540000000001E-2</v>
      </c>
      <c r="G46" s="291">
        <v>4.0819099999999997E-2</v>
      </c>
      <c r="H46" s="190"/>
      <c r="I46" s="190">
        <v>0</v>
      </c>
      <c r="J46" s="191">
        <v>0</v>
      </c>
      <c r="K46" s="191"/>
      <c r="L46" s="35">
        <f t="shared" si="3"/>
        <v>0</v>
      </c>
      <c r="M46" s="270"/>
    </row>
    <row r="47" spans="1:13" ht="62.4">
      <c r="A47" s="269" t="s">
        <v>1385</v>
      </c>
      <c r="B47" s="45" t="s">
        <v>1384</v>
      </c>
      <c r="C47" s="199"/>
      <c r="D47" s="194">
        <v>5.9184460000000001E-2</v>
      </c>
      <c r="E47" s="190">
        <v>5.9184460000000001E-2</v>
      </c>
      <c r="F47" s="190">
        <v>5.9184460000000001E-2</v>
      </c>
      <c r="G47" s="291">
        <v>5.0156329999999999E-2</v>
      </c>
      <c r="H47" s="190"/>
      <c r="I47" s="190">
        <v>0</v>
      </c>
      <c r="J47" s="191">
        <v>0</v>
      </c>
      <c r="K47" s="191"/>
      <c r="L47" s="35">
        <f t="shared" si="3"/>
        <v>0</v>
      </c>
      <c r="M47" s="270"/>
    </row>
    <row r="48" spans="1:13" ht="78">
      <c r="A48" s="269" t="s">
        <v>1383</v>
      </c>
      <c r="B48" s="45" t="s">
        <v>1382</v>
      </c>
      <c r="C48" s="199"/>
      <c r="D48" s="194">
        <v>0.17424400000000001</v>
      </c>
      <c r="E48" s="190">
        <v>0.19048100000000001</v>
      </c>
      <c r="F48" s="190">
        <v>0.19048100000000001</v>
      </c>
      <c r="G48" s="291">
        <v>0.16184560000000001</v>
      </c>
      <c r="H48" s="190"/>
      <c r="I48" s="190">
        <v>1.6237000000000001E-2</v>
      </c>
      <c r="J48" s="191">
        <v>9.3185418149261956E-2</v>
      </c>
      <c r="K48" s="191"/>
      <c r="L48" s="35">
        <f t="shared" si="3"/>
        <v>1.6237000000000001E-2</v>
      </c>
      <c r="M48" s="270"/>
    </row>
    <row r="49" spans="1:13" ht="78">
      <c r="A49" s="269" t="s">
        <v>1381</v>
      </c>
      <c r="B49" s="45" t="s">
        <v>1380</v>
      </c>
      <c r="C49" s="199"/>
      <c r="D49" s="194">
        <v>0.29023399999999999</v>
      </c>
      <c r="E49" s="190">
        <v>0.28336378000000007</v>
      </c>
      <c r="F49" s="190">
        <v>0.28336378000000007</v>
      </c>
      <c r="G49" s="291">
        <v>0.24470011</v>
      </c>
      <c r="H49" s="190"/>
      <c r="I49" s="190">
        <v>-6.8702199999999269E-3</v>
      </c>
      <c r="J49" s="191">
        <v>-2.3671313491871793E-2</v>
      </c>
      <c r="K49" s="191"/>
      <c r="L49" s="35">
        <f t="shared" si="3"/>
        <v>-6.8702199999999269E-3</v>
      </c>
      <c r="M49" s="270"/>
    </row>
    <row r="50" spans="1:13" ht="62.4">
      <c r="A50" s="269" t="s">
        <v>1379</v>
      </c>
      <c r="B50" s="53" t="s">
        <v>1378</v>
      </c>
      <c r="C50" s="193"/>
      <c r="D50" s="194">
        <v>2.2224000000000001E-2</v>
      </c>
      <c r="E50" s="190">
        <v>1.9367349999999998E-2</v>
      </c>
      <c r="F50" s="190">
        <v>1.9367349999999998E-2</v>
      </c>
      <c r="G50" s="291"/>
      <c r="H50" s="190"/>
      <c r="I50" s="190">
        <v>-2.8566500000000022E-3</v>
      </c>
      <c r="J50" s="191">
        <v>-0.12853896688264943</v>
      </c>
      <c r="K50" s="191"/>
      <c r="L50" s="35">
        <f t="shared" si="3"/>
        <v>-2.8566500000000022E-3</v>
      </c>
      <c r="M50" s="270"/>
    </row>
    <row r="51" spans="1:13" ht="31.2">
      <c r="A51" s="269" t="s">
        <v>1377</v>
      </c>
      <c r="B51" s="53" t="s">
        <v>1376</v>
      </c>
      <c r="C51" s="193"/>
      <c r="D51" s="194">
        <v>0.20699999999999999</v>
      </c>
      <c r="E51" s="190">
        <v>0.20591424999999999</v>
      </c>
      <c r="F51" s="190">
        <v>0.20591424999999999</v>
      </c>
      <c r="G51" s="291">
        <v>0.17450360000000001</v>
      </c>
      <c r="H51" s="190"/>
      <c r="I51" s="190">
        <v>-1.0857499999999964E-3</v>
      </c>
      <c r="J51" s="191">
        <v>-5.2451690821255781E-3</v>
      </c>
      <c r="K51" s="191"/>
      <c r="L51" s="35">
        <f t="shared" si="3"/>
        <v>-1.0857499999999964E-3</v>
      </c>
      <c r="M51" s="270"/>
    </row>
    <row r="52" spans="1:13" ht="31.2">
      <c r="A52" s="269" t="s">
        <v>1375</v>
      </c>
      <c r="B52" s="53" t="s">
        <v>1374</v>
      </c>
      <c r="C52" s="193"/>
      <c r="D52" s="194">
        <v>7.4899999999999994E-2</v>
      </c>
      <c r="E52" s="190">
        <v>7.3789640000000004E-2</v>
      </c>
      <c r="F52" s="190">
        <v>7.3789640000000004E-2</v>
      </c>
      <c r="G52" s="291">
        <v>6.8464590000000006E-2</v>
      </c>
      <c r="H52" s="190"/>
      <c r="I52" s="190">
        <v>-1.1103599999999908E-3</v>
      </c>
      <c r="J52" s="191">
        <v>-1.482456608811733E-2</v>
      </c>
      <c r="K52" s="191"/>
      <c r="L52" s="35">
        <f t="shared" si="3"/>
        <v>-1.1103599999999908E-3</v>
      </c>
      <c r="M52" s="270"/>
    </row>
    <row r="53" spans="1:13">
      <c r="A53" s="269" t="s">
        <v>1373</v>
      </c>
      <c r="B53" s="45" t="s">
        <v>1372</v>
      </c>
      <c r="C53" s="72"/>
      <c r="D53" s="194">
        <v>0.314</v>
      </c>
      <c r="E53" s="190">
        <v>0.314</v>
      </c>
      <c r="F53" s="190">
        <v>0.314</v>
      </c>
      <c r="G53" s="190"/>
      <c r="H53" s="190"/>
      <c r="I53" s="190">
        <v>0</v>
      </c>
      <c r="J53" s="191">
        <v>0</v>
      </c>
      <c r="K53" s="191"/>
      <c r="L53" s="35">
        <f t="shared" si="3"/>
        <v>0</v>
      </c>
      <c r="M53" s="270"/>
    </row>
    <row r="54" spans="1:13">
      <c r="A54" s="269" t="s">
        <v>1371</v>
      </c>
      <c r="B54" s="45" t="s">
        <v>1370</v>
      </c>
      <c r="C54" s="72"/>
      <c r="D54" s="194">
        <v>0.26114999999999999</v>
      </c>
      <c r="E54" s="190">
        <v>0.26114999999999999</v>
      </c>
      <c r="F54" s="190">
        <v>0.26114999999999999</v>
      </c>
      <c r="G54" s="190"/>
      <c r="H54" s="190"/>
      <c r="I54" s="190">
        <v>0</v>
      </c>
      <c r="J54" s="191">
        <v>0</v>
      </c>
      <c r="K54" s="191"/>
      <c r="L54" s="35">
        <f t="shared" si="3"/>
        <v>0</v>
      </c>
      <c r="M54" s="270"/>
    </row>
    <row r="55" spans="1:13">
      <c r="A55" s="269" t="s">
        <v>1369</v>
      </c>
      <c r="B55" s="45" t="s">
        <v>1368</v>
      </c>
      <c r="C55" s="72"/>
      <c r="D55" s="194">
        <v>0.31</v>
      </c>
      <c r="E55" s="190">
        <v>0.31</v>
      </c>
      <c r="F55" s="190">
        <v>0.31</v>
      </c>
      <c r="G55" s="190"/>
      <c r="H55" s="190"/>
      <c r="I55" s="190">
        <v>0</v>
      </c>
      <c r="J55" s="191">
        <v>0</v>
      </c>
      <c r="K55" s="191"/>
      <c r="L55" s="35">
        <f t="shared" si="3"/>
        <v>0</v>
      </c>
      <c r="M55" s="270"/>
    </row>
    <row r="56" spans="1:13" ht="31.2">
      <c r="A56" s="269" t="s">
        <v>1367</v>
      </c>
      <c r="B56" s="45" t="s">
        <v>1366</v>
      </c>
      <c r="C56" s="72"/>
      <c r="D56" s="194">
        <v>5.0498000000000001E-2</v>
      </c>
      <c r="E56" s="190">
        <v>5.0498000000000001E-2</v>
      </c>
      <c r="F56" s="190">
        <v>5.0498000000000001E-2</v>
      </c>
      <c r="G56" s="190"/>
      <c r="H56" s="190"/>
      <c r="I56" s="190">
        <v>0</v>
      </c>
      <c r="J56" s="191">
        <v>0</v>
      </c>
      <c r="K56" s="191"/>
      <c r="L56" s="35">
        <f t="shared" si="3"/>
        <v>0</v>
      </c>
      <c r="M56" s="270"/>
    </row>
    <row r="57" spans="1:13" ht="31.2">
      <c r="A57" s="269" t="s">
        <v>1365</v>
      </c>
      <c r="B57" s="45" t="s">
        <v>1364</v>
      </c>
      <c r="C57" s="72"/>
      <c r="D57" s="194">
        <v>5.0498000000000001E-2</v>
      </c>
      <c r="E57" s="190">
        <v>5.0498000000000001E-2</v>
      </c>
      <c r="F57" s="190">
        <v>5.0498000000000001E-2</v>
      </c>
      <c r="G57" s="190"/>
      <c r="H57" s="190"/>
      <c r="I57" s="190">
        <v>0</v>
      </c>
      <c r="J57" s="191">
        <v>0</v>
      </c>
      <c r="K57" s="191"/>
      <c r="L57" s="35">
        <f t="shared" si="3"/>
        <v>0</v>
      </c>
      <c r="M57" s="270"/>
    </row>
    <row r="58" spans="1:13" ht="31.2">
      <c r="A58" s="269" t="s">
        <v>1363</v>
      </c>
      <c r="B58" s="45" t="s">
        <v>1362</v>
      </c>
      <c r="C58" s="72"/>
      <c r="D58" s="194">
        <v>3.7783999999999998E-2</v>
      </c>
      <c r="E58" s="190">
        <v>3.7783999999999998E-2</v>
      </c>
      <c r="F58" s="190">
        <v>3.7783999999999998E-2</v>
      </c>
      <c r="G58" s="190"/>
      <c r="H58" s="190"/>
      <c r="I58" s="190">
        <v>0</v>
      </c>
      <c r="J58" s="191">
        <v>0</v>
      </c>
      <c r="K58" s="191"/>
      <c r="L58" s="35">
        <f t="shared" si="3"/>
        <v>0</v>
      </c>
      <c r="M58" s="270"/>
    </row>
    <row r="59" spans="1:13" ht="31.2">
      <c r="A59" s="269" t="s">
        <v>1361</v>
      </c>
      <c r="B59" s="45" t="s">
        <v>1360</v>
      </c>
      <c r="C59" s="72"/>
      <c r="D59" s="194">
        <v>6.7068000000000003E-2</v>
      </c>
      <c r="E59" s="190">
        <v>6.7068000000000003E-2</v>
      </c>
      <c r="F59" s="190">
        <v>6.7068000000000003E-2</v>
      </c>
      <c r="G59" s="190"/>
      <c r="H59" s="190"/>
      <c r="I59" s="190">
        <v>0</v>
      </c>
      <c r="J59" s="191">
        <v>0</v>
      </c>
      <c r="K59" s="191"/>
      <c r="L59" s="35">
        <f t="shared" si="3"/>
        <v>0</v>
      </c>
      <c r="M59" s="270"/>
    </row>
    <row r="60" spans="1:13" ht="31.2">
      <c r="A60" s="269" t="s">
        <v>1359</v>
      </c>
      <c r="B60" s="45" t="s">
        <v>1358</v>
      </c>
      <c r="C60" s="72"/>
      <c r="D60" s="194">
        <v>3.7783999999999998E-2</v>
      </c>
      <c r="E60" s="190">
        <v>3.7783999999999998E-2</v>
      </c>
      <c r="F60" s="190">
        <v>3.7783999999999998E-2</v>
      </c>
      <c r="G60" s="190"/>
      <c r="H60" s="190"/>
      <c r="I60" s="190">
        <v>0</v>
      </c>
      <c r="J60" s="191">
        <v>0</v>
      </c>
      <c r="K60" s="191"/>
      <c r="L60" s="35">
        <f t="shared" si="3"/>
        <v>0</v>
      </c>
      <c r="M60" s="270"/>
    </row>
    <row r="61" spans="1:13">
      <c r="A61" s="269" t="s">
        <v>1357</v>
      </c>
      <c r="B61" s="43" t="s">
        <v>872</v>
      </c>
      <c r="C61" s="43"/>
      <c r="D61" s="194">
        <v>1.698</v>
      </c>
      <c r="E61" s="190">
        <v>1.698</v>
      </c>
      <c r="F61" s="190">
        <v>1.698</v>
      </c>
      <c r="G61" s="291">
        <v>1.43898305</v>
      </c>
      <c r="H61" s="190"/>
      <c r="I61" s="190">
        <v>0</v>
      </c>
      <c r="J61" s="191">
        <v>0</v>
      </c>
      <c r="K61" s="191"/>
      <c r="L61" s="35">
        <f t="shared" si="3"/>
        <v>0</v>
      </c>
      <c r="M61" s="270"/>
    </row>
    <row r="62" spans="1:13" ht="31.2">
      <c r="A62" s="269" t="s">
        <v>1356</v>
      </c>
      <c r="B62" s="43" t="s">
        <v>1355</v>
      </c>
      <c r="C62" s="43"/>
      <c r="D62" s="194">
        <v>3.2</v>
      </c>
      <c r="E62" s="190">
        <v>3.2</v>
      </c>
      <c r="F62" s="190">
        <v>3.2</v>
      </c>
      <c r="G62" s="291">
        <v>2.71186441</v>
      </c>
      <c r="H62" s="190"/>
      <c r="I62" s="190">
        <v>0</v>
      </c>
      <c r="J62" s="191">
        <v>0</v>
      </c>
      <c r="K62" s="191"/>
      <c r="L62" s="35">
        <f t="shared" si="3"/>
        <v>0</v>
      </c>
      <c r="M62" s="270"/>
    </row>
    <row r="63" spans="1:13">
      <c r="A63" s="269" t="s">
        <v>1354</v>
      </c>
      <c r="B63" s="200" t="s">
        <v>94</v>
      </c>
      <c r="C63" s="188"/>
      <c r="D63" s="194">
        <v>2.4799750299999999</v>
      </c>
      <c r="E63" s="190">
        <v>2.51178159</v>
      </c>
      <c r="F63" s="190">
        <v>2.51178159</v>
      </c>
      <c r="G63" s="291">
        <v>2.128628</v>
      </c>
      <c r="H63" s="190"/>
      <c r="I63" s="190">
        <v>3.180656000000015E-2</v>
      </c>
      <c r="J63" s="191">
        <v>1.2825354939158373E-2</v>
      </c>
      <c r="K63" s="191"/>
      <c r="L63" s="35">
        <f t="shared" si="3"/>
        <v>3.180656000000015E-2</v>
      </c>
      <c r="M63" s="270"/>
    </row>
    <row r="64" spans="1:13">
      <c r="A64" s="269" t="s">
        <v>1353</v>
      </c>
      <c r="B64" s="43" t="s">
        <v>1352</v>
      </c>
      <c r="C64" s="43"/>
      <c r="D64" s="194">
        <v>0.159</v>
      </c>
      <c r="E64" s="190">
        <v>0.159</v>
      </c>
      <c r="F64" s="190">
        <v>0.159</v>
      </c>
      <c r="G64" s="292">
        <v>0.13474576999999999</v>
      </c>
      <c r="H64" s="190"/>
      <c r="I64" s="190">
        <v>0</v>
      </c>
      <c r="J64" s="191">
        <v>0</v>
      </c>
      <c r="K64" s="191"/>
      <c r="L64" s="35">
        <f t="shared" si="3"/>
        <v>0</v>
      </c>
      <c r="M64" s="270"/>
    </row>
    <row r="65" spans="1:13">
      <c r="A65" s="269" t="s">
        <v>1351</v>
      </c>
      <c r="B65" s="43" t="s">
        <v>1350</v>
      </c>
      <c r="C65" s="43"/>
      <c r="D65" s="194">
        <v>7.3528159999999995E-2</v>
      </c>
      <c r="E65" s="190">
        <v>7.3528159999999995E-2</v>
      </c>
      <c r="F65" s="190">
        <v>7.3528159999999995E-2</v>
      </c>
      <c r="G65" s="292">
        <v>6.2311999999999999E-2</v>
      </c>
      <c r="H65" s="190"/>
      <c r="I65" s="190">
        <v>0</v>
      </c>
      <c r="J65" s="191">
        <v>0</v>
      </c>
      <c r="K65" s="191"/>
      <c r="L65" s="35">
        <f t="shared" si="3"/>
        <v>0</v>
      </c>
      <c r="M65" s="270"/>
    </row>
    <row r="66" spans="1:13">
      <c r="A66" s="269" t="s">
        <v>1349</v>
      </c>
      <c r="B66" s="201" t="s">
        <v>1348</v>
      </c>
      <c r="C66" s="188"/>
      <c r="D66" s="194">
        <v>5.9582499999999997E-2</v>
      </c>
      <c r="E66" s="190">
        <v>5.9582499999999997E-2</v>
      </c>
      <c r="F66" s="190">
        <v>5.9582499999999997E-2</v>
      </c>
      <c r="G66" s="292">
        <v>5.0493639999999999E-2</v>
      </c>
      <c r="H66" s="190"/>
      <c r="I66" s="190">
        <v>0</v>
      </c>
      <c r="J66" s="191">
        <v>0</v>
      </c>
      <c r="K66" s="191"/>
      <c r="L66" s="35">
        <f t="shared" si="3"/>
        <v>0</v>
      </c>
      <c r="M66" s="270"/>
    </row>
    <row r="67" spans="1:13">
      <c r="A67" s="269" t="s">
        <v>1228</v>
      </c>
      <c r="B67" s="43" t="s">
        <v>63</v>
      </c>
      <c r="C67" s="188"/>
      <c r="D67" s="189"/>
      <c r="E67" s="190">
        <v>0</v>
      </c>
      <c r="F67" s="190">
        <v>0</v>
      </c>
      <c r="G67" s="190"/>
      <c r="H67" s="190"/>
      <c r="I67" s="190">
        <v>0</v>
      </c>
      <c r="J67" s="191"/>
      <c r="K67" s="191"/>
      <c r="L67" s="35">
        <f t="shared" si="3"/>
        <v>0</v>
      </c>
      <c r="M67" s="270"/>
    </row>
    <row r="68" spans="1:13" ht="46.8">
      <c r="A68" s="271" t="s">
        <v>1347</v>
      </c>
      <c r="B68" s="45" t="s">
        <v>1346</v>
      </c>
      <c r="C68" s="196">
        <v>0.44961526000000002</v>
      </c>
      <c r="D68" s="194">
        <v>0.44961526000000002</v>
      </c>
      <c r="E68" s="190">
        <v>0.44175403000000002</v>
      </c>
      <c r="F68" s="190">
        <v>0.44175403000000002</v>
      </c>
      <c r="G68" s="291">
        <v>0.42447263000000002</v>
      </c>
      <c r="H68" s="190"/>
      <c r="I68" s="190">
        <v>-7.8612299999999968E-3</v>
      </c>
      <c r="J68" s="191">
        <v>-1.748434872962279E-2</v>
      </c>
      <c r="K68" s="191"/>
      <c r="L68" s="35">
        <f t="shared" si="3"/>
        <v>-7.8612299999999968E-3</v>
      </c>
      <c r="M68" s="270"/>
    </row>
    <row r="69" spans="1:13" ht="46.8">
      <c r="A69" s="271" t="s">
        <v>1345</v>
      </c>
      <c r="B69" s="53" t="s">
        <v>1344</v>
      </c>
      <c r="C69" s="196">
        <v>0.42267509999999997</v>
      </c>
      <c r="D69" s="194">
        <v>0.42267509999999997</v>
      </c>
      <c r="E69" s="190">
        <v>0.42335340999999999</v>
      </c>
      <c r="F69" s="190">
        <v>0.42335340999999999</v>
      </c>
      <c r="G69" s="291">
        <v>0.42748876000000002</v>
      </c>
      <c r="H69" s="190"/>
      <c r="I69" s="190">
        <v>6.7831000000001529E-4</v>
      </c>
      <c r="J69" s="191">
        <v>1.6048023647479148E-3</v>
      </c>
      <c r="K69" s="191"/>
      <c r="L69" s="35">
        <f t="shared" si="3"/>
        <v>6.7831000000001529E-4</v>
      </c>
      <c r="M69" s="270"/>
    </row>
    <row r="70" spans="1:13" ht="46.8">
      <c r="A70" s="271" t="s">
        <v>1343</v>
      </c>
      <c r="B70" s="53" t="s">
        <v>1342</v>
      </c>
      <c r="C70" s="196">
        <v>0.62393860000000001</v>
      </c>
      <c r="D70" s="194">
        <v>0.62393860000000001</v>
      </c>
      <c r="E70" s="190">
        <v>0.62444720999999992</v>
      </c>
      <c r="F70" s="190">
        <v>0.62444720999999992</v>
      </c>
      <c r="G70" s="291">
        <v>0.59833970999999997</v>
      </c>
      <c r="H70" s="190"/>
      <c r="I70" s="190">
        <v>5.0860999999990941E-4</v>
      </c>
      <c r="J70" s="191">
        <v>8.1516033789208464E-4</v>
      </c>
      <c r="K70" s="191"/>
      <c r="L70" s="35">
        <f t="shared" si="3"/>
        <v>5.0860999999990941E-4</v>
      </c>
      <c r="M70" s="270"/>
    </row>
    <row r="71" spans="1:13" ht="62.4">
      <c r="A71" s="271" t="s">
        <v>1341</v>
      </c>
      <c r="B71" s="53" t="s">
        <v>1340</v>
      </c>
      <c r="C71" s="196">
        <v>2.5187999999999997</v>
      </c>
      <c r="D71" s="194">
        <v>2.5187999999999997</v>
      </c>
      <c r="E71" s="190">
        <v>2.18847462</v>
      </c>
      <c r="F71" s="190">
        <v>2.18847462</v>
      </c>
      <c r="G71" s="291">
        <v>1.9798452900000001</v>
      </c>
      <c r="H71" s="190"/>
      <c r="I71" s="190">
        <v>-0.33032537999999967</v>
      </c>
      <c r="J71" s="191">
        <v>-0.13114394949976171</v>
      </c>
      <c r="K71" s="191"/>
      <c r="L71" s="35">
        <f t="shared" si="3"/>
        <v>-0.33032537999999967</v>
      </c>
      <c r="M71" s="270"/>
    </row>
    <row r="72" spans="1:13" ht="62.4">
      <c r="A72" s="271" t="s">
        <v>1339</v>
      </c>
      <c r="B72" s="53" t="s">
        <v>1338</v>
      </c>
      <c r="C72" s="196">
        <v>0.69421437000000008</v>
      </c>
      <c r="D72" s="194">
        <v>0.69421437000000008</v>
      </c>
      <c r="E72" s="190">
        <v>0.69421437000000008</v>
      </c>
      <c r="F72" s="190">
        <v>0.69421437000000008</v>
      </c>
      <c r="G72" s="291">
        <v>0.66720994</v>
      </c>
      <c r="H72" s="190"/>
      <c r="I72" s="190">
        <v>0</v>
      </c>
      <c r="J72" s="191">
        <v>0</v>
      </c>
      <c r="K72" s="191"/>
      <c r="L72" s="35">
        <f t="shared" si="3"/>
        <v>0</v>
      </c>
      <c r="M72" s="270"/>
    </row>
    <row r="73" spans="1:13" ht="62.4">
      <c r="A73" s="271" t="s">
        <v>1337</v>
      </c>
      <c r="B73" s="53" t="s">
        <v>1336</v>
      </c>
      <c r="C73" s="196">
        <v>0.26827018000000002</v>
      </c>
      <c r="D73" s="194">
        <v>0.26827018000000002</v>
      </c>
      <c r="E73" s="190">
        <v>0.26827018000000002</v>
      </c>
      <c r="F73" s="190">
        <v>0.26827018000000002</v>
      </c>
      <c r="G73" s="291">
        <v>0.31439529999999999</v>
      </c>
      <c r="H73" s="190"/>
      <c r="I73" s="190">
        <v>0</v>
      </c>
      <c r="J73" s="191">
        <v>0</v>
      </c>
      <c r="K73" s="191"/>
      <c r="L73" s="35">
        <f t="shared" si="3"/>
        <v>0</v>
      </c>
      <c r="M73" s="270"/>
    </row>
    <row r="74" spans="1:13" ht="62.4">
      <c r="A74" s="271" t="s">
        <v>1335</v>
      </c>
      <c r="B74" s="50" t="s">
        <v>1334</v>
      </c>
      <c r="C74" s="197">
        <v>0.87516833999999999</v>
      </c>
      <c r="D74" s="194">
        <v>0.87516833999999999</v>
      </c>
      <c r="E74" s="190">
        <v>0.87580734000000005</v>
      </c>
      <c r="F74" s="190">
        <v>0.87580734000000005</v>
      </c>
      <c r="G74" s="291">
        <v>0.94334275999999995</v>
      </c>
      <c r="H74" s="190"/>
      <c r="I74" s="190">
        <v>6.3900000000005619E-4</v>
      </c>
      <c r="J74" s="191">
        <v>7.301452426855537E-4</v>
      </c>
      <c r="K74" s="191"/>
      <c r="L74" s="35">
        <f t="shared" si="3"/>
        <v>6.3900000000005619E-4</v>
      </c>
      <c r="M74" s="270"/>
    </row>
    <row r="75" spans="1:13" ht="62.4">
      <c r="A75" s="271" t="s">
        <v>1333</v>
      </c>
      <c r="B75" s="50" t="s">
        <v>1332</v>
      </c>
      <c r="C75" s="197">
        <v>1.14063085</v>
      </c>
      <c r="D75" s="194">
        <v>1.14063085</v>
      </c>
      <c r="E75" s="190">
        <v>1.14111925</v>
      </c>
      <c r="F75" s="190">
        <v>1.14111925</v>
      </c>
      <c r="G75" s="291">
        <v>1.2275678999999999</v>
      </c>
      <c r="H75" s="190"/>
      <c r="I75" s="190">
        <v>4.8840000000005546E-4</v>
      </c>
      <c r="J75" s="191">
        <v>4.2818410531331175E-4</v>
      </c>
      <c r="K75" s="191"/>
      <c r="L75" s="35">
        <f t="shared" si="3"/>
        <v>4.8840000000005546E-4</v>
      </c>
      <c r="M75" s="270"/>
    </row>
    <row r="76" spans="1:13" ht="74.400000000000006" customHeight="1">
      <c r="A76" s="271" t="s">
        <v>1331</v>
      </c>
      <c r="B76" s="50" t="s">
        <v>1330</v>
      </c>
      <c r="C76" s="197"/>
      <c r="D76" s="194">
        <v>0</v>
      </c>
      <c r="E76" s="190">
        <v>0.25392786000000001</v>
      </c>
      <c r="F76" s="190">
        <v>0.25392786000000001</v>
      </c>
      <c r="G76" s="291">
        <v>0.21653801</v>
      </c>
      <c r="H76" s="190"/>
      <c r="I76" s="190">
        <v>0.25392786000000001</v>
      </c>
      <c r="J76" s="191"/>
      <c r="K76" s="191"/>
      <c r="L76" s="35">
        <f t="shared" ref="L76:L139" si="4">I76</f>
        <v>0.25392786000000001</v>
      </c>
      <c r="M76" s="272" t="s">
        <v>1946</v>
      </c>
    </row>
    <row r="77" spans="1:13" ht="34.799999999999997" customHeight="1">
      <c r="A77" s="275" t="s">
        <v>1228</v>
      </c>
      <c r="B77" s="239" t="s">
        <v>1329</v>
      </c>
      <c r="C77" s="35">
        <f>SUM(C79:C119)</f>
        <v>87.728002929999988</v>
      </c>
      <c r="D77" s="35">
        <f>SUM(D79:D119)</f>
        <v>45.636167429999993</v>
      </c>
      <c r="E77" s="35">
        <f t="shared" ref="E77:I77" si="5">SUM(E79:E119)</f>
        <v>46.173286199999993</v>
      </c>
      <c r="F77" s="35">
        <f t="shared" si="5"/>
        <v>46.173286199999993</v>
      </c>
      <c r="G77" s="35">
        <f>SUM(G79:G119)</f>
        <v>27.249171299152543</v>
      </c>
      <c r="H77" s="35">
        <f t="shared" si="5"/>
        <v>0</v>
      </c>
      <c r="I77" s="35">
        <f t="shared" si="5"/>
        <v>0.53711876999999852</v>
      </c>
      <c r="J77" s="191">
        <v>1.1769585402277016E-2</v>
      </c>
      <c r="K77" s="191"/>
      <c r="L77" s="35">
        <f t="shared" si="4"/>
        <v>0.53711876999999852</v>
      </c>
      <c r="M77" s="270"/>
    </row>
    <row r="78" spans="1:13" ht="31.8" customHeight="1">
      <c r="A78" s="36" t="s">
        <v>1250</v>
      </c>
      <c r="B78" s="65" t="s">
        <v>56</v>
      </c>
      <c r="C78" s="202"/>
      <c r="D78" s="203"/>
      <c r="E78" s="190">
        <v>0</v>
      </c>
      <c r="F78" s="190">
        <v>0</v>
      </c>
      <c r="G78" s="204"/>
      <c r="H78" s="190"/>
      <c r="I78" s="190">
        <v>0</v>
      </c>
      <c r="J78" s="191"/>
      <c r="K78" s="191"/>
      <c r="L78" s="35">
        <f t="shared" si="4"/>
        <v>0</v>
      </c>
      <c r="M78" s="270"/>
    </row>
    <row r="79" spans="1:13" ht="45" customHeight="1">
      <c r="A79" s="36" t="s">
        <v>1328</v>
      </c>
      <c r="B79" s="58" t="s">
        <v>1327</v>
      </c>
      <c r="C79" s="190">
        <v>0.68046899999999999</v>
      </c>
      <c r="D79" s="190">
        <v>0.68046899999999999</v>
      </c>
      <c r="E79" s="190">
        <v>0.68046996999999998</v>
      </c>
      <c r="F79" s="190">
        <v>0.68046996999999998</v>
      </c>
      <c r="G79" s="204">
        <v>0.61049997</v>
      </c>
      <c r="H79" s="190"/>
      <c r="I79" s="190">
        <v>9.6999999998903519E-7</v>
      </c>
      <c r="J79" s="191">
        <v>1.4254874212138446E-6</v>
      </c>
      <c r="K79" s="191"/>
      <c r="L79" s="35">
        <f t="shared" si="4"/>
        <v>9.6999999998903519E-7</v>
      </c>
      <c r="M79" s="270"/>
    </row>
    <row r="80" spans="1:13" ht="46.8">
      <c r="A80" s="36" t="s">
        <v>1326</v>
      </c>
      <c r="B80" s="58" t="s">
        <v>1325</v>
      </c>
      <c r="C80" s="190">
        <v>1.34240168</v>
      </c>
      <c r="D80" s="190">
        <v>1.34240168</v>
      </c>
      <c r="E80" s="190">
        <v>1.34285615</v>
      </c>
      <c r="F80" s="190">
        <v>1.34285615</v>
      </c>
      <c r="G80" s="204">
        <v>1.20997131</v>
      </c>
      <c r="H80" s="190"/>
      <c r="I80" s="190">
        <v>4.5446999999998461E-4</v>
      </c>
      <c r="J80" s="191">
        <v>3.3854993387660848E-4</v>
      </c>
      <c r="K80" s="191"/>
      <c r="L80" s="35">
        <f t="shared" si="4"/>
        <v>4.5446999999998461E-4</v>
      </c>
      <c r="M80" s="270"/>
    </row>
    <row r="81" spans="1:13" ht="31.2">
      <c r="A81" s="36" t="s">
        <v>1324</v>
      </c>
      <c r="B81" s="58" t="s">
        <v>1323</v>
      </c>
      <c r="C81" s="190">
        <v>0.70183887</v>
      </c>
      <c r="D81" s="190">
        <v>0.70183887</v>
      </c>
      <c r="E81" s="190">
        <v>0.70183887</v>
      </c>
      <c r="F81" s="190">
        <v>0.70183887</v>
      </c>
      <c r="G81" s="204">
        <v>0.62860921000000003</v>
      </c>
      <c r="H81" s="190"/>
      <c r="I81" s="190">
        <v>0</v>
      </c>
      <c r="J81" s="191">
        <v>0</v>
      </c>
      <c r="K81" s="191"/>
      <c r="L81" s="35">
        <f t="shared" si="4"/>
        <v>0</v>
      </c>
      <c r="M81" s="270"/>
    </row>
    <row r="82" spans="1:13" ht="31.2">
      <c r="A82" s="36" t="s">
        <v>1322</v>
      </c>
      <c r="B82" s="49" t="s">
        <v>1321</v>
      </c>
      <c r="C82" s="190">
        <v>2.6338234100000002</v>
      </c>
      <c r="D82" s="190">
        <v>2.6338234100000002</v>
      </c>
      <c r="E82" s="190">
        <v>2.6338234100000002</v>
      </c>
      <c r="F82" s="190">
        <v>2.6338234100000002</v>
      </c>
      <c r="G82" s="204">
        <v>2.30401137</v>
      </c>
      <c r="H82" s="190"/>
      <c r="I82" s="190">
        <v>0</v>
      </c>
      <c r="J82" s="191">
        <v>0</v>
      </c>
      <c r="K82" s="191"/>
      <c r="L82" s="35">
        <f t="shared" si="4"/>
        <v>0</v>
      </c>
      <c r="M82" s="270"/>
    </row>
    <row r="83" spans="1:13" ht="31.2">
      <c r="A83" s="36" t="s">
        <v>1320</v>
      </c>
      <c r="B83" s="58" t="s">
        <v>1319</v>
      </c>
      <c r="C83" s="190">
        <v>0.68107963000000005</v>
      </c>
      <c r="D83" s="190">
        <v>0.68107963000000005</v>
      </c>
      <c r="E83" s="190">
        <v>0.68107963000000005</v>
      </c>
      <c r="F83" s="190">
        <v>0.68107963000000005</v>
      </c>
      <c r="G83" s="204">
        <v>0.62372850000000002</v>
      </c>
      <c r="H83" s="190"/>
      <c r="I83" s="190">
        <v>0</v>
      </c>
      <c r="J83" s="191">
        <v>0</v>
      </c>
      <c r="K83" s="191"/>
      <c r="L83" s="35">
        <f t="shared" si="4"/>
        <v>0</v>
      </c>
      <c r="M83" s="270"/>
    </row>
    <row r="84" spans="1:13" ht="46.2" customHeight="1">
      <c r="A84" s="36" t="s">
        <v>1318</v>
      </c>
      <c r="B84" s="58" t="s">
        <v>1317</v>
      </c>
      <c r="C84" s="190">
        <v>0.69734836</v>
      </c>
      <c r="D84" s="190">
        <v>0.69734836</v>
      </c>
      <c r="E84" s="190">
        <v>0.56962612999999995</v>
      </c>
      <c r="F84" s="190">
        <v>0.56962612999999995</v>
      </c>
      <c r="G84" s="204">
        <v>0.52927637999999999</v>
      </c>
      <c r="H84" s="190"/>
      <c r="I84" s="190">
        <v>-0.12772223000000005</v>
      </c>
      <c r="J84" s="191">
        <v>-0.18315412686996213</v>
      </c>
      <c r="K84" s="191"/>
      <c r="L84" s="35">
        <f t="shared" si="4"/>
        <v>-0.12772223000000005</v>
      </c>
      <c r="M84" s="270"/>
    </row>
    <row r="85" spans="1:13" ht="31.2">
      <c r="A85" s="36" t="s">
        <v>1316</v>
      </c>
      <c r="B85" s="49" t="s">
        <v>1315</v>
      </c>
      <c r="C85" s="190">
        <v>0.13357943</v>
      </c>
      <c r="D85" s="190">
        <v>0.13357943</v>
      </c>
      <c r="E85" s="190">
        <v>0.13357943</v>
      </c>
      <c r="F85" s="190">
        <v>0.13357943</v>
      </c>
      <c r="G85" s="204">
        <v>0.11893172</v>
      </c>
      <c r="H85" s="190"/>
      <c r="I85" s="190">
        <v>0</v>
      </c>
      <c r="J85" s="191">
        <v>0</v>
      </c>
      <c r="K85" s="191"/>
      <c r="L85" s="35">
        <f t="shared" si="4"/>
        <v>0</v>
      </c>
      <c r="M85" s="270"/>
    </row>
    <row r="86" spans="1:13" ht="31.2">
      <c r="A86" s="36" t="s">
        <v>1314</v>
      </c>
      <c r="B86" s="58" t="s">
        <v>1313</v>
      </c>
      <c r="C86" s="190">
        <v>0.18510542999999999</v>
      </c>
      <c r="D86" s="190">
        <v>0.18510542999999999</v>
      </c>
      <c r="E86" s="190">
        <v>0.18510542999999999</v>
      </c>
      <c r="F86" s="190">
        <v>0.18510542999999999</v>
      </c>
      <c r="G86" s="204">
        <v>0.16259782</v>
      </c>
      <c r="H86" s="190"/>
      <c r="I86" s="190">
        <v>0</v>
      </c>
      <c r="J86" s="191">
        <v>0</v>
      </c>
      <c r="K86" s="191"/>
      <c r="L86" s="35">
        <f t="shared" si="4"/>
        <v>0</v>
      </c>
      <c r="M86" s="270"/>
    </row>
    <row r="87" spans="1:13" ht="31.2">
      <c r="A87" s="36" t="s">
        <v>1312</v>
      </c>
      <c r="B87" s="58" t="s">
        <v>1311</v>
      </c>
      <c r="C87" s="190">
        <v>0.13538623999999999</v>
      </c>
      <c r="D87" s="190">
        <v>0.13538623999999999</v>
      </c>
      <c r="E87" s="190">
        <v>0.13538623999999999</v>
      </c>
      <c r="F87" s="190">
        <v>0.13538623999999999</v>
      </c>
      <c r="G87" s="204">
        <v>0.12046291000000001</v>
      </c>
      <c r="H87" s="190"/>
      <c r="I87" s="190">
        <v>0</v>
      </c>
      <c r="J87" s="191">
        <v>0</v>
      </c>
      <c r="K87" s="191"/>
      <c r="L87" s="35">
        <f t="shared" si="4"/>
        <v>0</v>
      </c>
      <c r="M87" s="270"/>
    </row>
    <row r="88" spans="1:13" ht="31.2">
      <c r="A88" s="36" t="s">
        <v>1310</v>
      </c>
      <c r="B88" s="58" t="s">
        <v>1309</v>
      </c>
      <c r="C88" s="190">
        <v>0.15531244</v>
      </c>
      <c r="D88" s="190">
        <v>0.15531244</v>
      </c>
      <c r="E88" s="190">
        <v>0.15531244</v>
      </c>
      <c r="F88" s="190">
        <v>0.15531244</v>
      </c>
      <c r="G88" s="204">
        <v>0.13734952</v>
      </c>
      <c r="H88" s="190"/>
      <c r="I88" s="190">
        <v>0</v>
      </c>
      <c r="J88" s="191">
        <v>0</v>
      </c>
      <c r="K88" s="191"/>
      <c r="L88" s="35">
        <f t="shared" si="4"/>
        <v>0</v>
      </c>
      <c r="M88" s="270"/>
    </row>
    <row r="89" spans="1:13" ht="31.2">
      <c r="A89" s="36" t="s">
        <v>1308</v>
      </c>
      <c r="B89" s="58" t="s">
        <v>1307</v>
      </c>
      <c r="C89" s="190">
        <v>0.18691224000000001</v>
      </c>
      <c r="D89" s="190">
        <v>0.18691224000000001</v>
      </c>
      <c r="E89" s="190">
        <v>0.18691224000000001</v>
      </c>
      <c r="F89" s="190">
        <v>0.18691224000000001</v>
      </c>
      <c r="G89" s="204">
        <v>0.16412900999999999</v>
      </c>
      <c r="H89" s="190"/>
      <c r="I89" s="190">
        <v>0</v>
      </c>
      <c r="J89" s="191">
        <v>0</v>
      </c>
      <c r="K89" s="191"/>
      <c r="L89" s="35">
        <f t="shared" si="4"/>
        <v>0</v>
      </c>
      <c r="M89" s="270"/>
    </row>
    <row r="90" spans="1:13" ht="31.2">
      <c r="A90" s="36" t="s">
        <v>1306</v>
      </c>
      <c r="B90" s="58" t="s">
        <v>1305</v>
      </c>
      <c r="C90" s="190">
        <v>0.15531243</v>
      </c>
      <c r="D90" s="190">
        <v>0.15531243</v>
      </c>
      <c r="E90" s="190">
        <v>0.15531243</v>
      </c>
      <c r="F90" s="190">
        <v>0.15531243</v>
      </c>
      <c r="G90" s="204">
        <v>0.13734952</v>
      </c>
      <c r="H90" s="190"/>
      <c r="I90" s="190">
        <v>0</v>
      </c>
      <c r="J90" s="191">
        <v>0</v>
      </c>
      <c r="K90" s="191"/>
      <c r="L90" s="35">
        <f t="shared" si="4"/>
        <v>0</v>
      </c>
      <c r="M90" s="270"/>
    </row>
    <row r="91" spans="1:13" ht="31.2">
      <c r="A91" s="36" t="s">
        <v>1304</v>
      </c>
      <c r="B91" s="58" t="s">
        <v>1303</v>
      </c>
      <c r="C91" s="190">
        <v>0.18510542999999999</v>
      </c>
      <c r="D91" s="190">
        <v>0.18510542999999999</v>
      </c>
      <c r="E91" s="190">
        <v>0.18510542999999999</v>
      </c>
      <c r="F91" s="190">
        <v>0.18510542999999999</v>
      </c>
      <c r="G91" s="204">
        <v>0.16259782</v>
      </c>
      <c r="H91" s="190"/>
      <c r="I91" s="190">
        <v>0</v>
      </c>
      <c r="J91" s="191">
        <v>0</v>
      </c>
      <c r="K91" s="191"/>
      <c r="L91" s="35">
        <f t="shared" si="4"/>
        <v>0</v>
      </c>
      <c r="M91" s="270"/>
    </row>
    <row r="92" spans="1:13" ht="31.2">
      <c r="A92" s="36" t="s">
        <v>1302</v>
      </c>
      <c r="B92" s="58" t="s">
        <v>1301</v>
      </c>
      <c r="C92" s="190">
        <v>2.9625180800000002</v>
      </c>
      <c r="D92" s="190">
        <v>2.9625180800000002</v>
      </c>
      <c r="E92" s="190">
        <v>3.20969696</v>
      </c>
      <c r="F92" s="190">
        <v>3.20969696</v>
      </c>
      <c r="G92" s="204">
        <v>2.93776861</v>
      </c>
      <c r="H92" s="190"/>
      <c r="I92" s="190">
        <v>0.24717887999999988</v>
      </c>
      <c r="J92" s="191">
        <v>8.3435399658387865E-2</v>
      </c>
      <c r="K92" s="191"/>
      <c r="L92" s="35">
        <f t="shared" si="4"/>
        <v>0.24717887999999988</v>
      </c>
      <c r="M92" s="270"/>
    </row>
    <row r="93" spans="1:13" ht="31.2">
      <c r="A93" s="36" t="s">
        <v>1300</v>
      </c>
      <c r="B93" s="58" t="s">
        <v>1299</v>
      </c>
      <c r="C93" s="190">
        <v>0.87789209000000001</v>
      </c>
      <c r="D93" s="190">
        <v>0.87789209000000001</v>
      </c>
      <c r="E93" s="190">
        <v>0.87789209000000001</v>
      </c>
      <c r="F93" s="190">
        <v>0.87789209000000001</v>
      </c>
      <c r="G93" s="204">
        <v>0.96533736999999997</v>
      </c>
      <c r="H93" s="190"/>
      <c r="I93" s="190">
        <v>0</v>
      </c>
      <c r="J93" s="191">
        <v>0</v>
      </c>
      <c r="K93" s="191"/>
      <c r="L93" s="35">
        <f t="shared" si="4"/>
        <v>0</v>
      </c>
      <c r="M93" s="270"/>
    </row>
    <row r="94" spans="1:13" ht="31.2">
      <c r="A94" s="36" t="s">
        <v>1298</v>
      </c>
      <c r="B94" s="58" t="s">
        <v>1297</v>
      </c>
      <c r="C94" s="190">
        <v>6.6299492300000002</v>
      </c>
      <c r="D94" s="190">
        <v>6.6299492300000002</v>
      </c>
      <c r="E94" s="190">
        <v>6.5572988399999996</v>
      </c>
      <c r="F94" s="190">
        <v>6.5572988399999996</v>
      </c>
      <c r="G94" s="204">
        <v>5.7695521000000003</v>
      </c>
      <c r="H94" s="190"/>
      <c r="I94" s="190">
        <v>-7.265039000000062E-2</v>
      </c>
      <c r="J94" s="191">
        <v>-1.0957910457483289E-2</v>
      </c>
      <c r="K94" s="191"/>
      <c r="L94" s="35">
        <f t="shared" si="4"/>
        <v>-7.265039000000062E-2</v>
      </c>
      <c r="M94" s="270"/>
    </row>
    <row r="95" spans="1:13" ht="46.8">
      <c r="A95" s="36" t="s">
        <v>1296</v>
      </c>
      <c r="B95" s="49" t="s">
        <v>1295</v>
      </c>
      <c r="C95" s="35">
        <v>0</v>
      </c>
      <c r="D95" s="190">
        <v>5.8973999999999999E-2</v>
      </c>
      <c r="E95" s="190">
        <v>5.8973999999999999E-2</v>
      </c>
      <c r="F95" s="190">
        <v>5.8973999999999999E-2</v>
      </c>
      <c r="G95" s="204"/>
      <c r="H95" s="190"/>
      <c r="I95" s="190">
        <v>0</v>
      </c>
      <c r="J95" s="191">
        <v>0</v>
      </c>
      <c r="K95" s="191"/>
      <c r="L95" s="35">
        <f t="shared" si="4"/>
        <v>0</v>
      </c>
      <c r="M95" s="270"/>
    </row>
    <row r="96" spans="1:13">
      <c r="A96" s="36" t="s">
        <v>1294</v>
      </c>
      <c r="B96" s="49" t="s">
        <v>1293</v>
      </c>
      <c r="C96" s="35">
        <v>0</v>
      </c>
      <c r="D96" s="190">
        <v>5.8973999999999999E-2</v>
      </c>
      <c r="E96" s="190">
        <v>5.8973999999999999E-2</v>
      </c>
      <c r="F96" s="190">
        <v>5.8973999999999999E-2</v>
      </c>
      <c r="G96" s="204"/>
      <c r="H96" s="190"/>
      <c r="I96" s="190">
        <v>0</v>
      </c>
      <c r="J96" s="191">
        <v>0</v>
      </c>
      <c r="K96" s="191"/>
      <c r="L96" s="35">
        <f t="shared" si="4"/>
        <v>0</v>
      </c>
      <c r="M96" s="270"/>
    </row>
    <row r="97" spans="1:13" ht="31.2">
      <c r="A97" s="36" t="s">
        <v>1292</v>
      </c>
      <c r="B97" s="49" t="s">
        <v>1291</v>
      </c>
      <c r="C97" s="35">
        <v>0</v>
      </c>
      <c r="D97" s="190">
        <v>5.5870000000000003E-2</v>
      </c>
      <c r="E97" s="190">
        <v>5.5870000000000003E-2</v>
      </c>
      <c r="F97" s="190">
        <v>5.5870000000000003E-2</v>
      </c>
      <c r="G97" s="204"/>
      <c r="H97" s="190"/>
      <c r="I97" s="190">
        <v>0</v>
      </c>
      <c r="J97" s="191">
        <v>0</v>
      </c>
      <c r="K97" s="191"/>
      <c r="L97" s="35">
        <f t="shared" si="4"/>
        <v>0</v>
      </c>
      <c r="M97" s="270"/>
    </row>
    <row r="98" spans="1:13">
      <c r="A98" s="36" t="s">
        <v>1290</v>
      </c>
      <c r="B98" s="49" t="s">
        <v>1289</v>
      </c>
      <c r="C98" s="35">
        <v>0</v>
      </c>
      <c r="D98" s="190">
        <v>5.8973999999999999E-2</v>
      </c>
      <c r="E98" s="190">
        <v>5.8973999999999999E-2</v>
      </c>
      <c r="F98" s="190">
        <v>5.8973999999999999E-2</v>
      </c>
      <c r="G98" s="204"/>
      <c r="H98" s="190"/>
      <c r="I98" s="190">
        <v>0</v>
      </c>
      <c r="J98" s="191">
        <v>0</v>
      </c>
      <c r="K98" s="191"/>
      <c r="L98" s="35">
        <f t="shared" si="4"/>
        <v>0</v>
      </c>
      <c r="M98" s="270"/>
    </row>
    <row r="99" spans="1:13">
      <c r="A99" s="36" t="s">
        <v>1288</v>
      </c>
      <c r="B99" s="49" t="s">
        <v>1287</v>
      </c>
      <c r="C99" s="35">
        <v>0</v>
      </c>
      <c r="D99" s="190">
        <v>5.5870000000000003E-2</v>
      </c>
      <c r="E99" s="190">
        <v>5.5870000000000003E-2</v>
      </c>
      <c r="F99" s="190">
        <v>5.5870000000000003E-2</v>
      </c>
      <c r="G99" s="204"/>
      <c r="H99" s="190"/>
      <c r="I99" s="190">
        <v>0</v>
      </c>
      <c r="J99" s="191">
        <v>0</v>
      </c>
      <c r="K99" s="191"/>
      <c r="L99" s="35">
        <f t="shared" si="4"/>
        <v>0</v>
      </c>
      <c r="M99" s="270"/>
    </row>
    <row r="100" spans="1:13">
      <c r="A100" s="36" t="s">
        <v>1286</v>
      </c>
      <c r="B100" s="49" t="s">
        <v>1285</v>
      </c>
      <c r="C100" s="35">
        <v>0</v>
      </c>
      <c r="D100" s="190">
        <v>5.5870000000000003E-2</v>
      </c>
      <c r="E100" s="190">
        <v>5.5870000000000003E-2</v>
      </c>
      <c r="F100" s="190">
        <v>5.5870000000000003E-2</v>
      </c>
      <c r="G100" s="204"/>
      <c r="H100" s="190"/>
      <c r="I100" s="190">
        <v>0</v>
      </c>
      <c r="J100" s="191">
        <v>0</v>
      </c>
      <c r="K100" s="191"/>
      <c r="L100" s="35">
        <f t="shared" si="4"/>
        <v>0</v>
      </c>
      <c r="M100" s="270"/>
    </row>
    <row r="101" spans="1:13" ht="62.4">
      <c r="A101" s="36" t="s">
        <v>1284</v>
      </c>
      <c r="B101" s="49" t="s">
        <v>1283</v>
      </c>
      <c r="C101" s="35">
        <v>0</v>
      </c>
      <c r="D101" s="190">
        <v>0.62</v>
      </c>
      <c r="E101" s="190">
        <v>0.62</v>
      </c>
      <c r="F101" s="190">
        <v>0.62</v>
      </c>
      <c r="G101" s="204"/>
      <c r="H101" s="190"/>
      <c r="I101" s="190">
        <v>0</v>
      </c>
      <c r="J101" s="191">
        <v>0</v>
      </c>
      <c r="K101" s="191"/>
      <c r="L101" s="35">
        <f t="shared" si="4"/>
        <v>0</v>
      </c>
      <c r="M101" s="270"/>
    </row>
    <row r="102" spans="1:13" ht="78">
      <c r="A102" s="36" t="s">
        <v>1282</v>
      </c>
      <c r="B102" s="49" t="s">
        <v>1281</v>
      </c>
      <c r="C102" s="35"/>
      <c r="D102" s="190">
        <v>0.62</v>
      </c>
      <c r="E102" s="190">
        <v>0.62</v>
      </c>
      <c r="F102" s="190">
        <v>0.62</v>
      </c>
      <c r="G102" s="204"/>
      <c r="H102" s="190"/>
      <c r="I102" s="190">
        <v>0</v>
      </c>
      <c r="J102" s="191">
        <v>0</v>
      </c>
      <c r="K102" s="191"/>
      <c r="L102" s="35">
        <f t="shared" si="4"/>
        <v>0</v>
      </c>
      <c r="M102" s="270"/>
    </row>
    <row r="103" spans="1:13">
      <c r="A103" s="36" t="s">
        <v>1280</v>
      </c>
      <c r="B103" s="205" t="s">
        <v>1279</v>
      </c>
      <c r="C103" s="35"/>
      <c r="D103" s="190">
        <v>5.1999999999999998E-2</v>
      </c>
      <c r="E103" s="190">
        <v>5.1999999999999998E-2</v>
      </c>
      <c r="F103" s="190">
        <v>5.1999999999999998E-2</v>
      </c>
      <c r="G103" s="204"/>
      <c r="H103" s="190"/>
      <c r="I103" s="190">
        <v>0</v>
      </c>
      <c r="J103" s="191">
        <v>0</v>
      </c>
      <c r="K103" s="191"/>
      <c r="L103" s="35">
        <f t="shared" si="4"/>
        <v>0</v>
      </c>
      <c r="M103" s="270"/>
    </row>
    <row r="104" spans="1:13">
      <c r="A104" s="36" t="s">
        <v>1278</v>
      </c>
      <c r="B104" s="205" t="s">
        <v>1277</v>
      </c>
      <c r="C104" s="35"/>
      <c r="D104" s="190">
        <v>4.7E-2</v>
      </c>
      <c r="E104" s="190">
        <v>4.7E-2</v>
      </c>
      <c r="F104" s="190">
        <v>4.7E-2</v>
      </c>
      <c r="G104" s="204"/>
      <c r="H104" s="190"/>
      <c r="I104" s="190">
        <v>0</v>
      </c>
      <c r="J104" s="191">
        <v>0</v>
      </c>
      <c r="K104" s="191"/>
      <c r="L104" s="35">
        <f t="shared" si="4"/>
        <v>0</v>
      </c>
      <c r="M104" s="270"/>
    </row>
    <row r="105" spans="1:13" ht="18">
      <c r="A105" s="36" t="s">
        <v>1276</v>
      </c>
      <c r="B105" s="205" t="s">
        <v>1275</v>
      </c>
      <c r="C105" s="206"/>
      <c r="D105" s="194">
        <v>0.43284</v>
      </c>
      <c r="E105" s="190">
        <v>0.43284</v>
      </c>
      <c r="F105" s="190">
        <v>0.43284</v>
      </c>
      <c r="G105" s="207">
        <v>0.36681355932203397</v>
      </c>
      <c r="H105" s="190"/>
      <c r="I105" s="190">
        <v>0</v>
      </c>
      <c r="J105" s="191">
        <v>0</v>
      </c>
      <c r="K105" s="191"/>
      <c r="L105" s="35">
        <f t="shared" si="4"/>
        <v>0</v>
      </c>
      <c r="M105" s="270"/>
    </row>
    <row r="106" spans="1:13" ht="18">
      <c r="A106" s="36" t="s">
        <v>1274</v>
      </c>
      <c r="B106" s="45" t="s">
        <v>94</v>
      </c>
      <c r="C106" s="208"/>
      <c r="D106" s="194">
        <v>4.1012108899999999</v>
      </c>
      <c r="E106" s="190">
        <v>4.1132732699999996</v>
      </c>
      <c r="F106" s="190">
        <v>4.1132732699999996</v>
      </c>
      <c r="G106" s="207">
        <v>3.4756024491525426</v>
      </c>
      <c r="H106" s="190"/>
      <c r="I106" s="190">
        <v>1.2062379999999706E-2</v>
      </c>
      <c r="J106" s="191">
        <v>2.9411752586074869E-3</v>
      </c>
      <c r="K106" s="191"/>
      <c r="L106" s="35">
        <f t="shared" si="4"/>
        <v>1.2062379999999706E-2</v>
      </c>
      <c r="M106" s="270"/>
    </row>
    <row r="107" spans="1:13" ht="18">
      <c r="A107" s="36" t="s">
        <v>1273</v>
      </c>
      <c r="B107" s="205" t="s">
        <v>1272</v>
      </c>
      <c r="C107" s="206"/>
      <c r="D107" s="194">
        <v>0.48499999000000005</v>
      </c>
      <c r="E107" s="190">
        <v>0.48499999999999999</v>
      </c>
      <c r="F107" s="190">
        <v>0.48499999999999999</v>
      </c>
      <c r="G107" s="207">
        <v>0.41101694067796618</v>
      </c>
      <c r="H107" s="190"/>
      <c r="I107" s="190">
        <v>9.9999999392252903E-9</v>
      </c>
      <c r="J107" s="191">
        <v>2.0618557083906808E-8</v>
      </c>
      <c r="K107" s="191"/>
      <c r="L107" s="35">
        <f t="shared" si="4"/>
        <v>9.9999999392252903E-9</v>
      </c>
      <c r="M107" s="270"/>
    </row>
    <row r="108" spans="1:13">
      <c r="A108" s="36" t="s">
        <v>1271</v>
      </c>
      <c r="B108" s="205" t="s">
        <v>1270</v>
      </c>
      <c r="C108" s="190"/>
      <c r="D108" s="190">
        <v>1.6636717599999999</v>
      </c>
      <c r="E108" s="190">
        <v>1.6636717599999999</v>
      </c>
      <c r="F108" s="190">
        <v>1.6636717599999999</v>
      </c>
      <c r="G108" s="204">
        <v>1.61434561</v>
      </c>
      <c r="H108" s="190"/>
      <c r="I108" s="190">
        <v>0</v>
      </c>
      <c r="J108" s="191">
        <v>0</v>
      </c>
      <c r="K108" s="191"/>
      <c r="L108" s="35">
        <f t="shared" si="4"/>
        <v>0</v>
      </c>
      <c r="M108" s="270"/>
    </row>
    <row r="109" spans="1:13" ht="62.4">
      <c r="A109" s="36" t="s">
        <v>1269</v>
      </c>
      <c r="B109" s="209" t="s">
        <v>1268</v>
      </c>
      <c r="C109" s="190"/>
      <c r="D109" s="190">
        <v>5.2336149999999998E-2</v>
      </c>
      <c r="E109" s="190">
        <v>5.2336149999999998E-2</v>
      </c>
      <c r="F109" s="190">
        <v>5.2336149999999998E-2</v>
      </c>
      <c r="G109" s="204">
        <v>4.4352669999999997E-2</v>
      </c>
      <c r="H109" s="190"/>
      <c r="I109" s="190">
        <v>0</v>
      </c>
      <c r="J109" s="191">
        <v>0</v>
      </c>
      <c r="K109" s="191"/>
      <c r="L109" s="35">
        <f t="shared" si="4"/>
        <v>0</v>
      </c>
      <c r="M109" s="270"/>
    </row>
    <row r="110" spans="1:13" ht="75.599999999999994" customHeight="1">
      <c r="A110" s="36" t="s">
        <v>1267</v>
      </c>
      <c r="B110" s="210" t="s">
        <v>1266</v>
      </c>
      <c r="C110" s="210"/>
      <c r="D110" s="190">
        <v>0.10309451</v>
      </c>
      <c r="E110" s="190">
        <v>0.11657244999999999</v>
      </c>
      <c r="F110" s="190">
        <v>0.11657244999999999</v>
      </c>
      <c r="G110" s="204">
        <v>9.8790210000000003E-2</v>
      </c>
      <c r="H110" s="190"/>
      <c r="I110" s="190">
        <v>1.3477939999999994E-2</v>
      </c>
      <c r="J110" s="191">
        <v>0.13073382860057237</v>
      </c>
      <c r="K110" s="191"/>
      <c r="L110" s="35">
        <f t="shared" si="4"/>
        <v>1.3477939999999994E-2</v>
      </c>
      <c r="M110" s="270"/>
    </row>
    <row r="111" spans="1:13" ht="59.4" customHeight="1">
      <c r="A111" s="36" t="s">
        <v>1265</v>
      </c>
      <c r="B111" s="210" t="s">
        <v>1264</v>
      </c>
      <c r="C111" s="210"/>
      <c r="D111" s="190">
        <v>0.38694067999999998</v>
      </c>
      <c r="E111" s="190">
        <v>0.26563536999999998</v>
      </c>
      <c r="F111" s="190">
        <v>0.26563536999999998</v>
      </c>
      <c r="G111" s="204">
        <v>0.22511471999999999</v>
      </c>
      <c r="H111" s="190"/>
      <c r="I111" s="190">
        <v>-0.12130531</v>
      </c>
      <c r="J111" s="191">
        <v>-0.31349846700016137</v>
      </c>
      <c r="K111" s="191"/>
      <c r="L111" s="35">
        <f t="shared" si="4"/>
        <v>-0.12130531</v>
      </c>
      <c r="M111" s="270"/>
    </row>
    <row r="112" spans="1:13" ht="67.8" customHeight="1">
      <c r="A112" s="36" t="s">
        <v>1263</v>
      </c>
      <c r="B112" s="210" t="s">
        <v>1262</v>
      </c>
      <c r="C112" s="210"/>
      <c r="D112" s="190">
        <v>6.4118939999999999E-2</v>
      </c>
      <c r="E112" s="190">
        <v>6.1345799999999999E-2</v>
      </c>
      <c r="F112" s="190">
        <v>6.1345799999999999E-2</v>
      </c>
      <c r="G112" s="204">
        <v>5.1987970000000001E-2</v>
      </c>
      <c r="H112" s="190"/>
      <c r="I112" s="190">
        <v>-2.7731400000000003E-3</v>
      </c>
      <c r="J112" s="191">
        <v>-4.3249935198554468E-2</v>
      </c>
      <c r="K112" s="191"/>
      <c r="L112" s="35">
        <f t="shared" si="4"/>
        <v>-2.7731400000000003E-3</v>
      </c>
      <c r="M112" s="270"/>
    </row>
    <row r="113" spans="1:13">
      <c r="A113" s="36" t="s">
        <v>1228</v>
      </c>
      <c r="B113" s="65" t="s">
        <v>63</v>
      </c>
      <c r="C113" s="190"/>
      <c r="D113" s="190">
        <v>0</v>
      </c>
      <c r="E113" s="190">
        <v>0</v>
      </c>
      <c r="F113" s="190">
        <v>0</v>
      </c>
      <c r="G113" s="204"/>
      <c r="H113" s="190"/>
      <c r="I113" s="190">
        <v>0</v>
      </c>
      <c r="J113" s="191"/>
      <c r="K113" s="191"/>
      <c r="L113" s="35">
        <f t="shared" si="4"/>
        <v>0</v>
      </c>
      <c r="M113" s="270"/>
    </row>
    <row r="114" spans="1:13" ht="62.4">
      <c r="A114" s="36" t="s">
        <v>1261</v>
      </c>
      <c r="B114" s="49" t="s">
        <v>1260</v>
      </c>
      <c r="C114" s="190">
        <v>0.37677828000000002</v>
      </c>
      <c r="D114" s="190">
        <v>0.37677828000000002</v>
      </c>
      <c r="E114" s="190">
        <v>0.43134224999999998</v>
      </c>
      <c r="F114" s="190">
        <v>0.43134224999999998</v>
      </c>
      <c r="G114" s="204">
        <v>0.44413903999999998</v>
      </c>
      <c r="H114" s="190"/>
      <c r="I114" s="190">
        <v>5.4563969999999962E-2</v>
      </c>
      <c r="J114" s="191">
        <v>0.14481718532182897</v>
      </c>
      <c r="K114" s="191"/>
      <c r="L114" s="35">
        <f t="shared" si="4"/>
        <v>5.4563969999999962E-2</v>
      </c>
      <c r="M114" s="270"/>
    </row>
    <row r="115" spans="1:13" ht="46.8">
      <c r="A115" s="36" t="s">
        <v>1259</v>
      </c>
      <c r="B115" s="49" t="s">
        <v>1258</v>
      </c>
      <c r="C115" s="190">
        <v>0.94410607999999996</v>
      </c>
      <c r="D115" s="190">
        <v>0.94410607999999996</v>
      </c>
      <c r="E115" s="190">
        <v>0.94410607999999996</v>
      </c>
      <c r="F115" s="190">
        <v>0.94410607999999996</v>
      </c>
      <c r="G115" s="204">
        <v>0.82598821</v>
      </c>
      <c r="H115" s="190"/>
      <c r="I115" s="190">
        <v>0</v>
      </c>
      <c r="J115" s="191">
        <v>0</v>
      </c>
      <c r="K115" s="191"/>
      <c r="L115" s="35">
        <f t="shared" si="4"/>
        <v>0</v>
      </c>
      <c r="M115" s="270"/>
    </row>
    <row r="116" spans="1:13" ht="46.8">
      <c r="A116" s="36" t="s">
        <v>1257</v>
      </c>
      <c r="B116" s="49" t="s">
        <v>1462</v>
      </c>
      <c r="C116" s="190">
        <v>1.0169522</v>
      </c>
      <c r="D116" s="190">
        <v>1.0169522</v>
      </c>
      <c r="E116" s="190">
        <v>1.0169522</v>
      </c>
      <c r="F116" s="190">
        <v>1.0169522</v>
      </c>
      <c r="G116" s="204">
        <v>0.88772220999999996</v>
      </c>
      <c r="H116" s="190"/>
      <c r="I116" s="190">
        <v>0</v>
      </c>
      <c r="J116" s="191">
        <v>0</v>
      </c>
      <c r="K116" s="191"/>
      <c r="L116" s="35">
        <f t="shared" si="4"/>
        <v>0</v>
      </c>
      <c r="M116" s="270"/>
    </row>
    <row r="117" spans="1:13" ht="27.6" customHeight="1">
      <c r="A117" s="36" t="s">
        <v>1256</v>
      </c>
      <c r="B117" s="49" t="s">
        <v>1255</v>
      </c>
      <c r="C117" s="190">
        <v>64.709999999999994</v>
      </c>
      <c r="D117" s="190">
        <v>13.61986958</v>
      </c>
      <c r="E117" s="190">
        <v>14.111264309999999</v>
      </c>
      <c r="F117" s="190">
        <v>14.111264309999999</v>
      </c>
      <c r="G117" s="204"/>
      <c r="H117" s="190"/>
      <c r="I117" s="190">
        <v>0.49139472999999967</v>
      </c>
      <c r="J117" s="191">
        <v>3.6079253704571768E-2</v>
      </c>
      <c r="K117" s="191"/>
      <c r="L117" s="35">
        <f t="shared" si="4"/>
        <v>0.49139472999999967</v>
      </c>
      <c r="M117" s="270"/>
    </row>
    <row r="118" spans="1:13" ht="46.8">
      <c r="A118" s="36" t="s">
        <v>1254</v>
      </c>
      <c r="B118" s="49" t="s">
        <v>1253</v>
      </c>
      <c r="C118" s="190">
        <v>2.33613238</v>
      </c>
      <c r="D118" s="190">
        <v>2.33613238</v>
      </c>
      <c r="E118" s="190">
        <v>2.3785688700000001</v>
      </c>
      <c r="F118" s="190">
        <v>2.3785688700000001</v>
      </c>
      <c r="G118" s="204">
        <v>2.2211245700000002</v>
      </c>
      <c r="H118" s="190"/>
      <c r="I118" s="190">
        <v>4.2436490000000049E-2</v>
      </c>
      <c r="J118" s="191">
        <v>1.8165276233190086E-2</v>
      </c>
      <c r="K118" s="191"/>
      <c r="L118" s="35">
        <f t="shared" si="4"/>
        <v>4.2436490000000049E-2</v>
      </c>
      <c r="M118" s="270"/>
    </row>
    <row r="119" spans="1:13" ht="31.2">
      <c r="A119" s="36" t="s">
        <v>1464</v>
      </c>
      <c r="B119" s="49" t="s">
        <v>1252</v>
      </c>
      <c r="C119" s="190"/>
      <c r="D119" s="190">
        <v>2.555E-2</v>
      </c>
      <c r="E119" s="190">
        <v>2.555E-2</v>
      </c>
      <c r="F119" s="190">
        <v>2.555E-2</v>
      </c>
      <c r="G119" s="112"/>
      <c r="H119" s="190"/>
      <c r="I119" s="190">
        <v>0</v>
      </c>
      <c r="J119" s="191">
        <v>0</v>
      </c>
      <c r="K119" s="191"/>
      <c r="L119" s="35">
        <f t="shared" si="4"/>
        <v>0</v>
      </c>
      <c r="M119" s="270"/>
    </row>
    <row r="120" spans="1:13" ht="41.4" customHeight="1">
      <c r="A120" s="21">
        <v>4</v>
      </c>
      <c r="B120" s="57" t="s">
        <v>1251</v>
      </c>
      <c r="C120" s="194">
        <f>SUM(C122:C143)</f>
        <v>3.72954907</v>
      </c>
      <c r="D120" s="194">
        <f>SUM(D122:D143)</f>
        <v>7.3572704700000005</v>
      </c>
      <c r="E120" s="194">
        <f t="shared" ref="E120:I120" si="6">SUM(E122:E143)</f>
        <v>7.39581892</v>
      </c>
      <c r="F120" s="194">
        <f t="shared" si="6"/>
        <v>7.39581892</v>
      </c>
      <c r="G120" s="194">
        <f>SUM(G122:G143)</f>
        <v>5.872100839999999</v>
      </c>
      <c r="H120" s="194">
        <f t="shared" si="6"/>
        <v>0</v>
      </c>
      <c r="I120" s="194">
        <f t="shared" si="6"/>
        <v>3.8548449999999915E-2</v>
      </c>
      <c r="J120" s="191">
        <v>5.2395042641406597E-3</v>
      </c>
      <c r="K120" s="191"/>
      <c r="L120" s="35">
        <f t="shared" si="4"/>
        <v>3.8548449999999915E-2</v>
      </c>
      <c r="M120" s="270"/>
    </row>
    <row r="121" spans="1:13" ht="18">
      <c r="A121" s="36" t="s">
        <v>1250</v>
      </c>
      <c r="B121" s="65" t="s">
        <v>1249</v>
      </c>
      <c r="C121" s="211"/>
      <c r="D121" s="194"/>
      <c r="E121" s="190">
        <v>0</v>
      </c>
      <c r="F121" s="190">
        <v>0</v>
      </c>
      <c r="G121" s="190"/>
      <c r="H121" s="190"/>
      <c r="I121" s="190">
        <v>0</v>
      </c>
      <c r="J121" s="191"/>
      <c r="K121" s="191"/>
      <c r="L121" s="35">
        <f t="shared" si="4"/>
        <v>0</v>
      </c>
      <c r="M121" s="270"/>
    </row>
    <row r="122" spans="1:13" ht="18">
      <c r="A122" s="36" t="s">
        <v>1248</v>
      </c>
      <c r="B122" s="43" t="s">
        <v>52</v>
      </c>
      <c r="C122" s="211"/>
      <c r="D122" s="194">
        <v>6.5000000000000002E-2</v>
      </c>
      <c r="E122" s="190">
        <v>6.5000000000000002E-2</v>
      </c>
      <c r="F122" s="190">
        <v>6.5000000000000002E-2</v>
      </c>
      <c r="G122" s="297">
        <v>5.5079999999999997E-2</v>
      </c>
      <c r="H122" s="190"/>
      <c r="I122" s="190">
        <v>0</v>
      </c>
      <c r="J122" s="191">
        <v>0</v>
      </c>
      <c r="K122" s="191"/>
      <c r="L122" s="35">
        <f t="shared" si="4"/>
        <v>0</v>
      </c>
      <c r="M122" s="270"/>
    </row>
    <row r="123" spans="1:13" ht="18">
      <c r="A123" s="36" t="s">
        <v>1247</v>
      </c>
      <c r="B123" s="43" t="s">
        <v>1246</v>
      </c>
      <c r="C123" s="211"/>
      <c r="D123" s="194">
        <v>1.4350000000000001</v>
      </c>
      <c r="E123" s="190">
        <v>1.4350000000000001</v>
      </c>
      <c r="F123" s="190">
        <v>1.4350000000000001</v>
      </c>
      <c r="G123" s="297">
        <v>1.2161016899999999</v>
      </c>
      <c r="H123" s="190"/>
      <c r="I123" s="190">
        <v>0</v>
      </c>
      <c r="J123" s="191">
        <v>0</v>
      </c>
      <c r="K123" s="191"/>
      <c r="L123" s="35">
        <f t="shared" si="4"/>
        <v>0</v>
      </c>
      <c r="M123" s="270"/>
    </row>
    <row r="124" spans="1:13" ht="18">
      <c r="A124" s="36" t="s">
        <v>1245</v>
      </c>
      <c r="B124" s="43" t="s">
        <v>54</v>
      </c>
      <c r="C124" s="211"/>
      <c r="D124" s="194">
        <v>5.1990000000000001E-2</v>
      </c>
      <c r="E124" s="190">
        <v>5.1990000000000001E-2</v>
      </c>
      <c r="F124" s="190">
        <v>5.1990000000000001E-2</v>
      </c>
      <c r="G124" s="297">
        <v>4.4059319999999999E-2</v>
      </c>
      <c r="H124" s="190"/>
      <c r="I124" s="190">
        <v>0</v>
      </c>
      <c r="J124" s="191">
        <v>0</v>
      </c>
      <c r="K124" s="191"/>
      <c r="L124" s="35">
        <f t="shared" si="4"/>
        <v>0</v>
      </c>
      <c r="M124" s="270"/>
    </row>
    <row r="125" spans="1:13" ht="18">
      <c r="A125" s="36" t="s">
        <v>1244</v>
      </c>
      <c r="B125" s="43" t="s">
        <v>1243</v>
      </c>
      <c r="C125" s="211"/>
      <c r="D125" s="194">
        <v>0.22</v>
      </c>
      <c r="E125" s="190">
        <v>0.22</v>
      </c>
      <c r="F125" s="190">
        <v>0.22</v>
      </c>
      <c r="G125" s="297">
        <v>0.18643999999999999</v>
      </c>
      <c r="H125" s="190"/>
      <c r="I125" s="190">
        <v>0</v>
      </c>
      <c r="J125" s="191">
        <v>0</v>
      </c>
      <c r="K125" s="191"/>
      <c r="L125" s="35">
        <f t="shared" si="4"/>
        <v>0</v>
      </c>
      <c r="M125" s="270"/>
    </row>
    <row r="126" spans="1:13" ht="18">
      <c r="A126" s="36" t="s">
        <v>1242</v>
      </c>
      <c r="B126" s="43" t="s">
        <v>12</v>
      </c>
      <c r="C126" s="211"/>
      <c r="D126" s="194">
        <v>0.27</v>
      </c>
      <c r="E126" s="190">
        <v>0.27</v>
      </c>
      <c r="F126" s="190">
        <v>0.27</v>
      </c>
      <c r="G126" s="297">
        <v>0.22881356</v>
      </c>
      <c r="H126" s="190"/>
      <c r="I126" s="190">
        <v>0</v>
      </c>
      <c r="J126" s="191">
        <v>0</v>
      </c>
      <c r="K126" s="191"/>
      <c r="L126" s="35">
        <f t="shared" si="4"/>
        <v>0</v>
      </c>
      <c r="M126" s="270"/>
    </row>
    <row r="127" spans="1:13" ht="63">
      <c r="A127" s="36" t="s">
        <v>1241</v>
      </c>
      <c r="B127" s="212" t="s">
        <v>1240</v>
      </c>
      <c r="C127" s="213"/>
      <c r="D127" s="194">
        <v>0.32316434000000005</v>
      </c>
      <c r="E127" s="190">
        <v>0.32316434000000005</v>
      </c>
      <c r="F127" s="190">
        <v>0.32316434000000005</v>
      </c>
      <c r="G127" s="297">
        <v>0.27981722999999997</v>
      </c>
      <c r="H127" s="190"/>
      <c r="I127" s="190">
        <v>0</v>
      </c>
      <c r="J127" s="191">
        <v>0</v>
      </c>
      <c r="K127" s="191"/>
      <c r="L127" s="35">
        <f t="shared" si="4"/>
        <v>0</v>
      </c>
      <c r="M127" s="270"/>
    </row>
    <row r="128" spans="1:13" ht="78.599999999999994">
      <c r="A128" s="36" t="s">
        <v>1239</v>
      </c>
      <c r="B128" s="212" t="s">
        <v>1238</v>
      </c>
      <c r="C128" s="213"/>
      <c r="D128" s="194">
        <v>0.15204578999999999</v>
      </c>
      <c r="E128" s="190">
        <v>0.15204578999999999</v>
      </c>
      <c r="F128" s="190">
        <v>0.15204578999999999</v>
      </c>
      <c r="G128" s="297">
        <v>0.13080689000000001</v>
      </c>
      <c r="H128" s="190"/>
      <c r="I128" s="190">
        <v>0</v>
      </c>
      <c r="J128" s="191">
        <v>0</v>
      </c>
      <c r="K128" s="191"/>
      <c r="L128" s="35">
        <f t="shared" si="4"/>
        <v>0</v>
      </c>
      <c r="M128" s="270"/>
    </row>
    <row r="129" spans="1:18" ht="45.6" customHeight="1">
      <c r="A129" s="36" t="s">
        <v>1237</v>
      </c>
      <c r="B129" s="212" t="s">
        <v>1236</v>
      </c>
      <c r="C129" s="213"/>
      <c r="D129" s="194">
        <v>0.17178088000000002</v>
      </c>
      <c r="E129" s="190">
        <v>0.17178088000000002</v>
      </c>
      <c r="F129" s="190">
        <v>0.17178088000000002</v>
      </c>
      <c r="G129" s="297">
        <v>0.14631958</v>
      </c>
      <c r="H129" s="190"/>
      <c r="I129" s="190">
        <v>0</v>
      </c>
      <c r="J129" s="191">
        <v>0</v>
      </c>
      <c r="K129" s="191"/>
      <c r="L129" s="35">
        <f t="shared" si="4"/>
        <v>0</v>
      </c>
      <c r="M129" s="270"/>
    </row>
    <row r="130" spans="1:18" ht="41.4" customHeight="1">
      <c r="A130" s="36" t="s">
        <v>1235</v>
      </c>
      <c r="B130" s="214" t="s">
        <v>1234</v>
      </c>
      <c r="C130" s="213"/>
      <c r="D130" s="194">
        <v>0.102132</v>
      </c>
      <c r="E130" s="190">
        <v>0.10424525</v>
      </c>
      <c r="F130" s="190">
        <v>0.10424525</v>
      </c>
      <c r="G130" s="297">
        <v>9.4160179999999996E-2</v>
      </c>
      <c r="H130" s="190"/>
      <c r="I130" s="190">
        <v>2.1132499999999971E-3</v>
      </c>
      <c r="J130" s="191">
        <v>2.0691360200524755E-2</v>
      </c>
      <c r="K130" s="191"/>
      <c r="L130" s="35">
        <f t="shared" si="4"/>
        <v>2.1132499999999971E-3</v>
      </c>
      <c r="M130" s="270"/>
    </row>
    <row r="131" spans="1:18" ht="46.8">
      <c r="A131" s="36" t="s">
        <v>1233</v>
      </c>
      <c r="B131" s="215" t="s">
        <v>1232</v>
      </c>
      <c r="C131" s="213"/>
      <c r="D131" s="194">
        <v>1.187119E-2</v>
      </c>
      <c r="E131" s="190">
        <v>1.187119E-2</v>
      </c>
      <c r="F131" s="190">
        <v>1.187119E-2</v>
      </c>
      <c r="G131" s="190"/>
      <c r="H131" s="190"/>
      <c r="I131" s="190">
        <v>0</v>
      </c>
      <c r="J131" s="191">
        <v>0</v>
      </c>
      <c r="K131" s="191"/>
      <c r="L131" s="35">
        <f t="shared" si="4"/>
        <v>0</v>
      </c>
      <c r="M131" s="270"/>
    </row>
    <row r="132" spans="1:18" ht="46.8">
      <c r="A132" s="36" t="s">
        <v>1231</v>
      </c>
      <c r="B132" s="215" t="s">
        <v>1230</v>
      </c>
      <c r="C132" s="213"/>
      <c r="D132" s="194">
        <v>6.6916199999999995E-2</v>
      </c>
      <c r="E132" s="190">
        <v>6.6916199999999995E-2</v>
      </c>
      <c r="F132" s="190">
        <v>6.6916199999999995E-2</v>
      </c>
      <c r="G132" s="190"/>
      <c r="H132" s="190"/>
      <c r="I132" s="190">
        <v>0</v>
      </c>
      <c r="J132" s="191">
        <v>0</v>
      </c>
      <c r="K132" s="191"/>
      <c r="L132" s="35">
        <f t="shared" si="4"/>
        <v>0</v>
      </c>
      <c r="M132" s="270"/>
    </row>
    <row r="133" spans="1:18" ht="28.2" customHeight="1">
      <c r="A133" s="36" t="s">
        <v>1229</v>
      </c>
      <c r="B133" s="216" t="s">
        <v>1914</v>
      </c>
      <c r="C133" s="213"/>
      <c r="D133" s="194">
        <v>0.54401999999999995</v>
      </c>
      <c r="E133" s="190">
        <v>0.54401999999999995</v>
      </c>
      <c r="F133" s="190">
        <v>0.54401999999999995</v>
      </c>
      <c r="G133" s="190"/>
      <c r="H133" s="190"/>
      <c r="I133" s="190">
        <v>0</v>
      </c>
      <c r="J133" s="191">
        <v>0</v>
      </c>
      <c r="K133" s="191"/>
      <c r="L133" s="35">
        <f t="shared" si="4"/>
        <v>0</v>
      </c>
      <c r="M133" s="270"/>
      <c r="R133" s="13"/>
    </row>
    <row r="134" spans="1:18" s="14" customFormat="1" ht="28.2" customHeight="1">
      <c r="A134" s="36" t="s">
        <v>1228</v>
      </c>
      <c r="B134" s="65" t="s">
        <v>63</v>
      </c>
      <c r="C134" s="211"/>
      <c r="D134" s="194"/>
      <c r="E134" s="190">
        <v>0</v>
      </c>
      <c r="F134" s="190">
        <v>0</v>
      </c>
      <c r="G134" s="190"/>
      <c r="H134" s="190"/>
      <c r="I134" s="190">
        <v>0</v>
      </c>
      <c r="J134" s="191"/>
      <c r="K134" s="191"/>
      <c r="L134" s="35">
        <f t="shared" si="4"/>
        <v>0</v>
      </c>
      <c r="M134" s="270"/>
    </row>
    <row r="135" spans="1:18" s="14" customFormat="1" ht="46.8">
      <c r="A135" s="36" t="s">
        <v>1227</v>
      </c>
      <c r="B135" s="43" t="s">
        <v>1226</v>
      </c>
      <c r="C135" s="217">
        <v>0.5</v>
      </c>
      <c r="D135" s="194">
        <v>0.5</v>
      </c>
      <c r="E135" s="190">
        <v>0.50051992999999995</v>
      </c>
      <c r="F135" s="190">
        <v>0.50051992999999995</v>
      </c>
      <c r="G135" s="297">
        <v>0.45444878</v>
      </c>
      <c r="H135" s="190"/>
      <c r="I135" s="190">
        <v>5.1992999999994627E-4</v>
      </c>
      <c r="J135" s="191">
        <v>1.0398599999998925E-3</v>
      </c>
      <c r="K135" s="191"/>
      <c r="L135" s="35">
        <f t="shared" si="4"/>
        <v>5.1992999999994627E-4</v>
      </c>
      <c r="M135" s="270"/>
    </row>
    <row r="136" spans="1:18" s="14" customFormat="1" ht="46.8">
      <c r="A136" s="36" t="s">
        <v>1225</v>
      </c>
      <c r="B136" s="43" t="s">
        <v>1224</v>
      </c>
      <c r="C136" s="217">
        <v>0.87698169999999998</v>
      </c>
      <c r="D136" s="194">
        <v>0.87698169999999998</v>
      </c>
      <c r="E136" s="190">
        <v>0.90759296999999994</v>
      </c>
      <c r="F136" s="190">
        <v>0.90759296999999994</v>
      </c>
      <c r="G136" s="297">
        <v>0.82875246000000002</v>
      </c>
      <c r="H136" s="190"/>
      <c r="I136" s="190">
        <v>3.0611269999999968E-2</v>
      </c>
      <c r="J136" s="191">
        <v>3.4905255149565884E-2</v>
      </c>
      <c r="K136" s="191"/>
      <c r="L136" s="35">
        <f t="shared" si="4"/>
        <v>3.0611269999999968E-2</v>
      </c>
      <c r="M136" s="270"/>
    </row>
    <row r="137" spans="1:18" ht="33" customHeight="1">
      <c r="A137" s="36" t="s">
        <v>1223</v>
      </c>
      <c r="B137" s="49" t="s">
        <v>1222</v>
      </c>
      <c r="C137" s="47">
        <f>D137</f>
        <v>0.78555958000000004</v>
      </c>
      <c r="D137" s="194">
        <v>0.78555958000000004</v>
      </c>
      <c r="E137" s="190">
        <v>0.78555958000000004</v>
      </c>
      <c r="F137" s="190">
        <v>0.78555958000000004</v>
      </c>
      <c r="G137" s="297">
        <v>0.73692844999999996</v>
      </c>
      <c r="H137" s="190"/>
      <c r="I137" s="190">
        <v>0</v>
      </c>
      <c r="J137" s="191">
        <v>0</v>
      </c>
      <c r="K137" s="191"/>
      <c r="L137" s="35">
        <f t="shared" si="4"/>
        <v>0</v>
      </c>
      <c r="M137" s="270"/>
    </row>
    <row r="138" spans="1:18" ht="43.8" customHeight="1">
      <c r="A138" s="36" t="s">
        <v>1221</v>
      </c>
      <c r="B138" s="49" t="s">
        <v>1220</v>
      </c>
      <c r="C138" s="47">
        <f t="shared" ref="C138:C139" si="7">D138</f>
        <v>0.80138158000000004</v>
      </c>
      <c r="D138" s="194">
        <v>0.80138158000000004</v>
      </c>
      <c r="E138" s="190">
        <v>0.80138158000000004</v>
      </c>
      <c r="F138" s="190">
        <v>0.80138158000000004</v>
      </c>
      <c r="G138" s="297">
        <v>0.75033693000000001</v>
      </c>
      <c r="H138" s="190"/>
      <c r="I138" s="190">
        <v>0</v>
      </c>
      <c r="J138" s="191">
        <v>0</v>
      </c>
      <c r="K138" s="191"/>
      <c r="L138" s="35">
        <f t="shared" si="4"/>
        <v>0</v>
      </c>
      <c r="M138" s="270"/>
    </row>
    <row r="139" spans="1:18" ht="30.6" customHeight="1">
      <c r="A139" s="36" t="s">
        <v>1219</v>
      </c>
      <c r="B139" s="49" t="s">
        <v>1218</v>
      </c>
      <c r="C139" s="47">
        <f t="shared" si="7"/>
        <v>0.76562620999999997</v>
      </c>
      <c r="D139" s="194">
        <v>0.76562620999999997</v>
      </c>
      <c r="E139" s="190">
        <v>0.76562620999999997</v>
      </c>
      <c r="F139" s="190">
        <v>0.76562620999999997</v>
      </c>
      <c r="G139" s="298">
        <v>0.72003576999999996</v>
      </c>
      <c r="H139" s="190"/>
      <c r="I139" s="190">
        <v>0</v>
      </c>
      <c r="J139" s="191">
        <v>0</v>
      </c>
      <c r="K139" s="191"/>
      <c r="L139" s="35">
        <f t="shared" si="4"/>
        <v>0</v>
      </c>
      <c r="M139" s="270"/>
    </row>
    <row r="140" spans="1:18" ht="40.200000000000003" customHeight="1">
      <c r="A140" s="36" t="s">
        <v>1217</v>
      </c>
      <c r="B140" s="49" t="s">
        <v>1216</v>
      </c>
      <c r="C140" s="218"/>
      <c r="D140" s="194">
        <v>4.6774000000000003E-2</v>
      </c>
      <c r="E140" s="190">
        <v>4.6774000000000003E-2</v>
      </c>
      <c r="F140" s="190">
        <v>4.6774000000000003E-2</v>
      </c>
      <c r="G140" s="299"/>
      <c r="H140" s="190"/>
      <c r="I140" s="190">
        <v>0</v>
      </c>
      <c r="J140" s="191">
        <v>0</v>
      </c>
      <c r="K140" s="191"/>
      <c r="L140" s="35">
        <f t="shared" ref="L140:L203" si="8">I140</f>
        <v>0</v>
      </c>
      <c r="M140" s="270"/>
    </row>
    <row r="141" spans="1:18" ht="57" customHeight="1">
      <c r="A141" s="36" t="s">
        <v>1215</v>
      </c>
      <c r="B141" s="71" t="s">
        <v>1214</v>
      </c>
      <c r="C141" s="219"/>
      <c r="D141" s="194">
        <v>5.4055000000000006E-2</v>
      </c>
      <c r="E141" s="190">
        <v>5.4055000000000006E-2</v>
      </c>
      <c r="F141" s="190">
        <v>5.4055000000000006E-2</v>
      </c>
      <c r="G141" s="190"/>
      <c r="H141" s="190"/>
      <c r="I141" s="190">
        <v>0</v>
      </c>
      <c r="J141" s="191">
        <v>0</v>
      </c>
      <c r="K141" s="191"/>
      <c r="L141" s="35">
        <f t="shared" si="8"/>
        <v>0</v>
      </c>
      <c r="M141" s="270"/>
    </row>
    <row r="142" spans="1:18" ht="47.4">
      <c r="A142" s="36" t="s">
        <v>1213</v>
      </c>
      <c r="B142" s="212" t="s">
        <v>1212</v>
      </c>
      <c r="C142" s="213"/>
      <c r="D142" s="194">
        <v>4.6774000000000003E-2</v>
      </c>
      <c r="E142" s="190">
        <v>4.6774000000000003E-2</v>
      </c>
      <c r="F142" s="190">
        <v>4.6774000000000003E-2</v>
      </c>
      <c r="G142" s="190"/>
      <c r="H142" s="190"/>
      <c r="I142" s="190">
        <v>0</v>
      </c>
      <c r="J142" s="191">
        <v>0</v>
      </c>
      <c r="K142" s="191"/>
      <c r="L142" s="35">
        <f t="shared" si="8"/>
        <v>0</v>
      </c>
      <c r="M142" s="270"/>
    </row>
    <row r="143" spans="1:18" ht="30.6" customHeight="1">
      <c r="A143" s="36" t="s">
        <v>1211</v>
      </c>
      <c r="B143" s="212" t="s">
        <v>1210</v>
      </c>
      <c r="C143" s="213"/>
      <c r="D143" s="194">
        <v>6.6198000000000007E-2</v>
      </c>
      <c r="E143" s="190">
        <v>7.150200000000001E-2</v>
      </c>
      <c r="F143" s="190">
        <v>7.150200000000001E-2</v>
      </c>
      <c r="G143" s="190"/>
      <c r="H143" s="190"/>
      <c r="I143" s="190">
        <v>5.3040000000000032E-3</v>
      </c>
      <c r="J143" s="191">
        <v>8.012326656394464E-2</v>
      </c>
      <c r="K143" s="191"/>
      <c r="L143" s="35">
        <f t="shared" si="8"/>
        <v>5.3040000000000032E-3</v>
      </c>
      <c r="M143" s="270"/>
    </row>
    <row r="144" spans="1:18" ht="43.8" customHeight="1">
      <c r="A144" s="300" t="s">
        <v>1209</v>
      </c>
      <c r="B144" s="122" t="s">
        <v>1208</v>
      </c>
      <c r="C144" s="262">
        <f>SUM(C146:C152)</f>
        <v>1.5814670499999999</v>
      </c>
      <c r="D144" s="262">
        <f>SUM(D146:D152)</f>
        <v>1.7188840499999998</v>
      </c>
      <c r="E144" s="262">
        <f t="shared" ref="E144:F144" si="9">SUM(E146:E152)</f>
        <v>1.7193385299999999</v>
      </c>
      <c r="F144" s="262">
        <f t="shared" si="9"/>
        <v>1.7193385299999999</v>
      </c>
      <c r="G144" s="262">
        <f>SUM(G146:G152)</f>
        <v>1.61509144</v>
      </c>
      <c r="H144" s="190"/>
      <c r="I144" s="222">
        <v>4.5448000000014588E-4</v>
      </c>
      <c r="J144" s="191">
        <v>2.6440410567540873E-4</v>
      </c>
      <c r="K144" s="191"/>
      <c r="L144" s="35">
        <f t="shared" si="8"/>
        <v>4.5448000000014588E-4</v>
      </c>
      <c r="M144" s="270"/>
    </row>
    <row r="145" spans="1:13" ht="18">
      <c r="A145" s="271" t="s">
        <v>57</v>
      </c>
      <c r="B145" s="43" t="s">
        <v>56</v>
      </c>
      <c r="C145" s="220"/>
      <c r="D145" s="221"/>
      <c r="E145" s="190">
        <v>0</v>
      </c>
      <c r="F145" s="190">
        <v>0</v>
      </c>
      <c r="G145" s="190"/>
      <c r="H145" s="190"/>
      <c r="I145" s="190">
        <v>0</v>
      </c>
      <c r="J145" s="191"/>
      <c r="K145" s="191"/>
      <c r="L145" s="35">
        <f t="shared" si="8"/>
        <v>0</v>
      </c>
      <c r="M145" s="270"/>
    </row>
    <row r="146" spans="1:13" ht="31.2">
      <c r="A146" s="271" t="s">
        <v>1207</v>
      </c>
      <c r="B146" s="70" t="s">
        <v>1206</v>
      </c>
      <c r="C146" s="46">
        <v>0.26763327999999997</v>
      </c>
      <c r="D146" s="46">
        <v>0.26763327999999997</v>
      </c>
      <c r="E146" s="190">
        <v>0.26808776000000001</v>
      </c>
      <c r="F146" s="190">
        <v>0.26808776000000001</v>
      </c>
      <c r="G146" s="301">
        <v>0.30100301000000002</v>
      </c>
      <c r="H146" s="190"/>
      <c r="I146" s="222">
        <v>4.5448000000003502E-4</v>
      </c>
      <c r="J146" s="191">
        <v>1.6981445655788185E-3</v>
      </c>
      <c r="K146" s="191"/>
      <c r="L146" s="199">
        <f t="shared" si="8"/>
        <v>4.5448000000003502E-4</v>
      </c>
      <c r="M146" s="270"/>
    </row>
    <row r="147" spans="1:13" ht="46.8">
      <c r="A147" s="271" t="s">
        <v>1205</v>
      </c>
      <c r="B147" s="70" t="s">
        <v>1204</v>
      </c>
      <c r="C147" s="46">
        <v>7.5224159999999998E-2</v>
      </c>
      <c r="D147" s="46">
        <v>7.5224159999999998E-2</v>
      </c>
      <c r="E147" s="190">
        <v>7.5224159999999998E-2</v>
      </c>
      <c r="F147" s="190">
        <v>7.5224159999999998E-2</v>
      </c>
      <c r="G147" s="301">
        <v>0.10554929</v>
      </c>
      <c r="H147" s="190"/>
      <c r="I147" s="190">
        <v>0</v>
      </c>
      <c r="J147" s="191">
        <v>0</v>
      </c>
      <c r="K147" s="191"/>
      <c r="L147" s="35">
        <f t="shared" si="8"/>
        <v>0</v>
      </c>
      <c r="M147" s="270"/>
    </row>
    <row r="148" spans="1:13" ht="46.8">
      <c r="A148" s="271" t="s">
        <v>1203</v>
      </c>
      <c r="B148" s="70" t="s">
        <v>1202</v>
      </c>
      <c r="C148" s="46">
        <v>0.14198695</v>
      </c>
      <c r="D148" s="46">
        <v>0.14198695</v>
      </c>
      <c r="E148" s="190">
        <v>0.14198695</v>
      </c>
      <c r="F148" s="190">
        <v>0.14198695</v>
      </c>
      <c r="G148" s="301">
        <v>0.16212792000000001</v>
      </c>
      <c r="H148" s="190"/>
      <c r="I148" s="190">
        <v>0</v>
      </c>
      <c r="J148" s="191">
        <v>0</v>
      </c>
      <c r="K148" s="191"/>
      <c r="L148" s="35">
        <f t="shared" si="8"/>
        <v>0</v>
      </c>
      <c r="M148" s="270"/>
    </row>
    <row r="149" spans="1:13" ht="46.8">
      <c r="A149" s="271" t="s">
        <v>1201</v>
      </c>
      <c r="B149" s="70" t="s">
        <v>1200</v>
      </c>
      <c r="C149" s="46">
        <v>7.3918090000000006E-2</v>
      </c>
      <c r="D149" s="46">
        <v>7.3918090000000006E-2</v>
      </c>
      <c r="E149" s="190">
        <v>7.3918090000000006E-2</v>
      </c>
      <c r="F149" s="190">
        <v>7.3918090000000006E-2</v>
      </c>
      <c r="G149" s="301">
        <v>0.10444244</v>
      </c>
      <c r="H149" s="190"/>
      <c r="I149" s="190">
        <v>0</v>
      </c>
      <c r="J149" s="191">
        <v>0</v>
      </c>
      <c r="K149" s="191"/>
      <c r="L149" s="35">
        <f t="shared" si="8"/>
        <v>0</v>
      </c>
      <c r="M149" s="270"/>
    </row>
    <row r="150" spans="1:13" ht="31.2">
      <c r="A150" s="271" t="s">
        <v>1199</v>
      </c>
      <c r="B150" s="70" t="s">
        <v>1198</v>
      </c>
      <c r="C150" s="46">
        <v>0.88158630000000004</v>
      </c>
      <c r="D150" s="46">
        <v>0.88158630000000004</v>
      </c>
      <c r="E150" s="190">
        <v>0.88158630000000004</v>
      </c>
      <c r="F150" s="190">
        <v>0.88158630000000004</v>
      </c>
      <c r="G150" s="302">
        <v>0.80144702999999995</v>
      </c>
      <c r="H150" s="190"/>
      <c r="I150" s="190">
        <v>0</v>
      </c>
      <c r="J150" s="191">
        <v>0</v>
      </c>
      <c r="K150" s="191"/>
      <c r="L150" s="35">
        <f t="shared" si="8"/>
        <v>0</v>
      </c>
      <c r="M150" s="270"/>
    </row>
    <row r="151" spans="1:13" ht="31.2">
      <c r="A151" s="271" t="s">
        <v>1197</v>
      </c>
      <c r="B151" s="70" t="s">
        <v>1196</v>
      </c>
      <c r="C151" s="46">
        <v>0.14111826999999999</v>
      </c>
      <c r="D151" s="46">
        <v>0.14111826999999999</v>
      </c>
      <c r="E151" s="190">
        <v>0.14111826999999999</v>
      </c>
      <c r="F151" s="190">
        <v>0.14111826999999999</v>
      </c>
      <c r="G151" s="301">
        <v>0.14052175</v>
      </c>
      <c r="H151" s="190"/>
      <c r="I151" s="190">
        <v>0</v>
      </c>
      <c r="J151" s="191">
        <v>0</v>
      </c>
      <c r="K151" s="191"/>
      <c r="L151" s="35">
        <f t="shared" si="8"/>
        <v>0</v>
      </c>
      <c r="M151" s="270"/>
    </row>
    <row r="152" spans="1:13" ht="31.2">
      <c r="A152" s="271" t="s">
        <v>1195</v>
      </c>
      <c r="B152" s="70" t="s">
        <v>1194</v>
      </c>
      <c r="C152" s="223"/>
      <c r="D152" s="46">
        <v>0.13741700000000001</v>
      </c>
      <c r="E152" s="190">
        <v>0.13741700000000001</v>
      </c>
      <c r="F152" s="190">
        <v>0.13741700000000001</v>
      </c>
      <c r="G152" s="190"/>
      <c r="H152" s="190"/>
      <c r="I152" s="190">
        <v>0</v>
      </c>
      <c r="J152" s="191">
        <v>0</v>
      </c>
      <c r="K152" s="191"/>
      <c r="L152" s="35">
        <f t="shared" si="8"/>
        <v>0</v>
      </c>
      <c r="M152" s="270"/>
    </row>
    <row r="153" spans="1:13" ht="34.799999999999997" customHeight="1">
      <c r="A153" s="21">
        <v>6</v>
      </c>
      <c r="B153" s="57" t="s">
        <v>1193</v>
      </c>
      <c r="C153" s="194">
        <f>SUM(C155:C177)</f>
        <v>10.53247406</v>
      </c>
      <c r="D153" s="194">
        <f>SUM(D155:D177)</f>
        <v>13.990574469999999</v>
      </c>
      <c r="E153" s="194">
        <f t="shared" ref="E153:F153" si="10">SUM(E155:E177)</f>
        <v>13.962967260000001</v>
      </c>
      <c r="F153" s="194">
        <f t="shared" si="10"/>
        <v>13.962967260000001</v>
      </c>
      <c r="G153" s="194">
        <f t="shared" ref="G153:I153" si="11">SUM(G155:G177)</f>
        <v>13.99784129</v>
      </c>
      <c r="H153" s="194">
        <f t="shared" si="11"/>
        <v>0</v>
      </c>
      <c r="I153" s="194">
        <f t="shared" si="11"/>
        <v>-2.7607209999999563E-2</v>
      </c>
      <c r="J153" s="191">
        <f>E153/D153-100%</f>
        <v>-1.9732720810854421E-3</v>
      </c>
      <c r="K153" s="194">
        <f t="shared" ref="K153:L153" si="12">SUM(K155:K177)</f>
        <v>0</v>
      </c>
      <c r="L153" s="194">
        <f t="shared" si="12"/>
        <v>-2.7607209999999563E-2</v>
      </c>
      <c r="M153" s="270"/>
    </row>
    <row r="154" spans="1:13" ht="27" customHeight="1">
      <c r="A154" s="36" t="s">
        <v>57</v>
      </c>
      <c r="B154" s="65" t="s">
        <v>56</v>
      </c>
      <c r="C154" s="211"/>
      <c r="D154" s="194"/>
      <c r="E154" s="190">
        <v>0</v>
      </c>
      <c r="F154" s="190">
        <v>0</v>
      </c>
      <c r="G154" s="190"/>
      <c r="H154" s="190"/>
      <c r="I154" s="190">
        <v>0</v>
      </c>
      <c r="J154" s="191"/>
      <c r="K154" s="191"/>
      <c r="L154" s="35">
        <f t="shared" si="8"/>
        <v>0</v>
      </c>
      <c r="M154" s="270"/>
    </row>
    <row r="155" spans="1:13" ht="62.4">
      <c r="A155" s="36" t="s">
        <v>1192</v>
      </c>
      <c r="B155" s="58" t="s">
        <v>1191</v>
      </c>
      <c r="C155" s="46">
        <v>1.4790560000000001</v>
      </c>
      <c r="D155" s="194">
        <v>1.4790560000000001</v>
      </c>
      <c r="E155" s="190">
        <v>1.5519128800000002</v>
      </c>
      <c r="F155" s="190">
        <v>1.5519128800000002</v>
      </c>
      <c r="G155" s="46">
        <v>1.4293334099999999</v>
      </c>
      <c r="H155" s="190"/>
      <c r="I155" s="190">
        <v>7.2856880000000013E-2</v>
      </c>
      <c r="J155" s="191">
        <v>4.9259040901764403E-2</v>
      </c>
      <c r="K155" s="191"/>
      <c r="L155" s="35">
        <f t="shared" si="8"/>
        <v>7.2856880000000013E-2</v>
      </c>
      <c r="M155" s="270"/>
    </row>
    <row r="156" spans="1:13" ht="46.8">
      <c r="A156" s="36" t="s">
        <v>1190</v>
      </c>
      <c r="B156" s="71" t="s">
        <v>1189</v>
      </c>
      <c r="C156" s="46">
        <v>0.32100000000000001</v>
      </c>
      <c r="D156" s="194">
        <v>0.32100000000000001</v>
      </c>
      <c r="E156" s="190">
        <v>0.32437847000000003</v>
      </c>
      <c r="F156" s="190">
        <v>0.32437847000000003</v>
      </c>
      <c r="G156" s="55">
        <v>0.31761126000000001</v>
      </c>
      <c r="H156" s="190"/>
      <c r="I156" s="190">
        <v>3.3784700000000223E-3</v>
      </c>
      <c r="J156" s="191">
        <v>1.0524828660436247E-2</v>
      </c>
      <c r="K156" s="191"/>
      <c r="L156" s="35">
        <f t="shared" si="8"/>
        <v>3.3784700000000223E-3</v>
      </c>
      <c r="M156" s="270"/>
    </row>
    <row r="157" spans="1:13" ht="31.2">
      <c r="A157" s="36" t="s">
        <v>1188</v>
      </c>
      <c r="B157" s="49" t="s">
        <v>1187</v>
      </c>
      <c r="C157" s="46">
        <v>5.6379664800000002</v>
      </c>
      <c r="D157" s="194">
        <v>5.6379664800000002</v>
      </c>
      <c r="E157" s="190">
        <v>5.6381879900000005</v>
      </c>
      <c r="F157" s="190">
        <v>5.6381879900000005</v>
      </c>
      <c r="G157" s="55">
        <v>7.7234073600000004</v>
      </c>
      <c r="H157" s="190"/>
      <c r="I157" s="190">
        <v>2.2151000000025789E-4</v>
      </c>
      <c r="J157" s="191">
        <v>3.9288988465280283E-5</v>
      </c>
      <c r="K157" s="191"/>
      <c r="L157" s="35">
        <f t="shared" si="8"/>
        <v>2.2151000000025789E-4</v>
      </c>
      <c r="M157" s="270"/>
    </row>
    <row r="158" spans="1:13" ht="31.2">
      <c r="A158" s="36" t="s">
        <v>1186</v>
      </c>
      <c r="B158" s="58" t="s">
        <v>1185</v>
      </c>
      <c r="C158" s="46">
        <v>0.91844680999999995</v>
      </c>
      <c r="D158" s="194">
        <v>0.91844680999999995</v>
      </c>
      <c r="E158" s="190">
        <v>0.91844680999999995</v>
      </c>
      <c r="F158" s="190">
        <v>0.91844680999999995</v>
      </c>
      <c r="G158" s="55">
        <v>0.86574976999999997</v>
      </c>
      <c r="H158" s="190"/>
      <c r="I158" s="190">
        <v>0</v>
      </c>
      <c r="J158" s="191">
        <v>0</v>
      </c>
      <c r="K158" s="191"/>
      <c r="L158" s="35">
        <f t="shared" si="8"/>
        <v>0</v>
      </c>
      <c r="M158" s="270"/>
    </row>
    <row r="159" spans="1:13">
      <c r="A159" s="36" t="s">
        <v>1184</v>
      </c>
      <c r="B159" s="58" t="s">
        <v>1183</v>
      </c>
      <c r="C159" s="46">
        <v>0.5216037</v>
      </c>
      <c r="D159" s="194">
        <v>0.5216037</v>
      </c>
      <c r="E159" s="190">
        <v>0.52420345000000002</v>
      </c>
      <c r="F159" s="190">
        <v>0.52420345000000002</v>
      </c>
      <c r="G159" s="55">
        <v>0.51617316000000002</v>
      </c>
      <c r="H159" s="190"/>
      <c r="I159" s="190">
        <v>2.5997500000000118E-3</v>
      </c>
      <c r="J159" s="191">
        <v>4.984147926864857E-3</v>
      </c>
      <c r="K159" s="191"/>
      <c r="L159" s="35">
        <f t="shared" si="8"/>
        <v>2.5997500000000118E-3</v>
      </c>
      <c r="M159" s="270"/>
    </row>
    <row r="160" spans="1:13" ht="46.8">
      <c r="A160" s="36" t="s">
        <v>1182</v>
      </c>
      <c r="B160" s="58" t="s">
        <v>1450</v>
      </c>
      <c r="C160" s="46">
        <v>0.22500000000000001</v>
      </c>
      <c r="D160" s="194">
        <v>0.22500000000000001</v>
      </c>
      <c r="E160" s="190">
        <v>0.22508075</v>
      </c>
      <c r="F160" s="190">
        <v>0.22508075</v>
      </c>
      <c r="G160" s="55">
        <v>0.20112775999999999</v>
      </c>
      <c r="H160" s="190"/>
      <c r="I160" s="190">
        <v>8.0749999999990552E-5</v>
      </c>
      <c r="J160" s="191">
        <v>3.5888888888879755E-4</v>
      </c>
      <c r="K160" s="191"/>
      <c r="L160" s="35">
        <f t="shared" si="8"/>
        <v>8.0749999999990552E-5</v>
      </c>
      <c r="M160" s="270"/>
    </row>
    <row r="161" spans="1:13" ht="31.2">
      <c r="A161" s="36" t="s">
        <v>1181</v>
      </c>
      <c r="B161" s="58" t="s">
        <v>1180</v>
      </c>
      <c r="C161" s="46">
        <v>0.88602685999999997</v>
      </c>
      <c r="D161" s="194">
        <v>0.88602685999999997</v>
      </c>
      <c r="E161" s="190">
        <v>0.87815376000000001</v>
      </c>
      <c r="F161" s="190">
        <v>0.87815376000000001</v>
      </c>
      <c r="G161" s="55">
        <v>0.74419811000000002</v>
      </c>
      <c r="H161" s="190"/>
      <c r="I161" s="190">
        <v>-7.8730999999999662E-3</v>
      </c>
      <c r="J161" s="191">
        <v>-8.8858479978811689E-3</v>
      </c>
      <c r="K161" s="191"/>
      <c r="L161" s="35">
        <f t="shared" si="8"/>
        <v>-7.8730999999999662E-3</v>
      </c>
      <c r="M161" s="270"/>
    </row>
    <row r="162" spans="1:13" ht="46.8">
      <c r="A162" s="36" t="s">
        <v>1179</v>
      </c>
      <c r="B162" s="58" t="s">
        <v>1178</v>
      </c>
      <c r="C162" s="46"/>
      <c r="D162" s="194">
        <v>0.27621299999999999</v>
      </c>
      <c r="E162" s="190">
        <v>0.27621299999999999</v>
      </c>
      <c r="F162" s="190">
        <v>0.27621299999999999</v>
      </c>
      <c r="G162" s="55"/>
      <c r="H162" s="190"/>
      <c r="I162" s="190">
        <v>0</v>
      </c>
      <c r="J162" s="191">
        <v>0</v>
      </c>
      <c r="K162" s="191"/>
      <c r="L162" s="35">
        <f t="shared" si="8"/>
        <v>0</v>
      </c>
      <c r="M162" s="270"/>
    </row>
    <row r="163" spans="1:13" ht="46.8">
      <c r="A163" s="36" t="s">
        <v>1177</v>
      </c>
      <c r="B163" s="71" t="s">
        <v>1176</v>
      </c>
      <c r="C163" s="46"/>
      <c r="D163" s="194">
        <v>0.27621299999999999</v>
      </c>
      <c r="E163" s="190">
        <v>0.27621299999999999</v>
      </c>
      <c r="F163" s="190">
        <v>0.27621299999999999</v>
      </c>
      <c r="G163" s="224"/>
      <c r="H163" s="190"/>
      <c r="I163" s="190">
        <v>0</v>
      </c>
      <c r="J163" s="191">
        <v>0</v>
      </c>
      <c r="K163" s="191"/>
      <c r="L163" s="35">
        <f t="shared" si="8"/>
        <v>0</v>
      </c>
      <c r="M163" s="270"/>
    </row>
    <row r="164" spans="1:13" ht="46.8">
      <c r="A164" s="36" t="s">
        <v>1175</v>
      </c>
      <c r="B164" s="71" t="s">
        <v>1174</v>
      </c>
      <c r="C164" s="46"/>
      <c r="D164" s="194">
        <v>0.27621299999999999</v>
      </c>
      <c r="E164" s="190">
        <v>0.27621299999999999</v>
      </c>
      <c r="F164" s="190">
        <v>0.27621299999999999</v>
      </c>
      <c r="G164" s="224"/>
      <c r="H164" s="190"/>
      <c r="I164" s="190">
        <v>0</v>
      </c>
      <c r="J164" s="191">
        <v>0</v>
      </c>
      <c r="K164" s="191"/>
      <c r="L164" s="35">
        <f t="shared" si="8"/>
        <v>0</v>
      </c>
      <c r="M164" s="270"/>
    </row>
    <row r="165" spans="1:13" ht="46.8">
      <c r="A165" s="36" t="s">
        <v>1173</v>
      </c>
      <c r="B165" s="58" t="s">
        <v>1172</v>
      </c>
      <c r="C165" s="46"/>
      <c r="D165" s="194">
        <v>6.4548999999999995E-2</v>
      </c>
      <c r="E165" s="190">
        <v>6.4548999999999995E-2</v>
      </c>
      <c r="F165" s="190">
        <v>6.4548999999999995E-2</v>
      </c>
      <c r="G165" s="224"/>
      <c r="H165" s="190"/>
      <c r="I165" s="190">
        <v>0</v>
      </c>
      <c r="J165" s="191">
        <v>0</v>
      </c>
      <c r="K165" s="191"/>
      <c r="L165" s="35">
        <f t="shared" si="8"/>
        <v>0</v>
      </c>
      <c r="M165" s="270"/>
    </row>
    <row r="166" spans="1:13">
      <c r="A166" s="36" t="s">
        <v>1171</v>
      </c>
      <c r="B166" s="43" t="s">
        <v>1170</v>
      </c>
      <c r="C166" s="46"/>
      <c r="D166" s="194">
        <v>0.27713700000000002</v>
      </c>
      <c r="E166" s="190">
        <v>0.27713700000000002</v>
      </c>
      <c r="F166" s="190">
        <v>0.27713700000000002</v>
      </c>
      <c r="G166" s="224"/>
      <c r="H166" s="190"/>
      <c r="I166" s="190">
        <v>0</v>
      </c>
      <c r="J166" s="191">
        <v>0</v>
      </c>
      <c r="K166" s="191"/>
      <c r="L166" s="35">
        <f t="shared" si="8"/>
        <v>0</v>
      </c>
      <c r="M166" s="270"/>
    </row>
    <row r="167" spans="1:13" ht="46.8">
      <c r="A167" s="36" t="s">
        <v>1169</v>
      </c>
      <c r="B167" s="43" t="s">
        <v>1168</v>
      </c>
      <c r="C167" s="46"/>
      <c r="D167" s="194">
        <v>4.929E-2</v>
      </c>
      <c r="E167" s="190">
        <v>4.929E-2</v>
      </c>
      <c r="F167" s="190">
        <v>4.929E-2</v>
      </c>
      <c r="G167" s="224"/>
      <c r="H167" s="190"/>
      <c r="I167" s="190">
        <v>0</v>
      </c>
      <c r="J167" s="191">
        <v>0</v>
      </c>
      <c r="K167" s="191"/>
      <c r="L167" s="35">
        <f t="shared" si="8"/>
        <v>0</v>
      </c>
      <c r="M167" s="270"/>
    </row>
    <row r="168" spans="1:13" ht="46.8">
      <c r="A168" s="36" t="s">
        <v>1167</v>
      </c>
      <c r="B168" s="225" t="s">
        <v>1166</v>
      </c>
      <c r="C168" s="43"/>
      <c r="D168" s="194">
        <v>0.112</v>
      </c>
      <c r="E168" s="190">
        <v>0.11061066999999999</v>
      </c>
      <c r="F168" s="190">
        <v>0.11061066999999999</v>
      </c>
      <c r="G168" s="55">
        <v>9.3737860000000006E-2</v>
      </c>
      <c r="H168" s="190"/>
      <c r="I168" s="190">
        <v>-1.3893300000000081E-3</v>
      </c>
      <c r="J168" s="191">
        <v>-1.24047321428572E-2</v>
      </c>
      <c r="K168" s="191"/>
      <c r="L168" s="35">
        <f t="shared" si="8"/>
        <v>-1.3893300000000081E-3</v>
      </c>
      <c r="M168" s="270"/>
    </row>
    <row r="169" spans="1:13">
      <c r="A169" s="36" t="s">
        <v>1165</v>
      </c>
      <c r="B169" s="43" t="s">
        <v>94</v>
      </c>
      <c r="C169" s="43"/>
      <c r="D169" s="194">
        <v>1.13599972</v>
      </c>
      <c r="E169" s="190">
        <v>1.1351398100000001</v>
      </c>
      <c r="F169" s="190">
        <v>1.1351398100000001</v>
      </c>
      <c r="G169" s="55">
        <v>0.96198287999999998</v>
      </c>
      <c r="H169" s="190"/>
      <c r="I169" s="190">
        <v>-8.5990999999996376E-4</v>
      </c>
      <c r="J169" s="191">
        <v>-7.5696321474438832E-4</v>
      </c>
      <c r="K169" s="191"/>
      <c r="L169" s="35">
        <f t="shared" si="8"/>
        <v>-8.5990999999996376E-4</v>
      </c>
      <c r="M169" s="270"/>
    </row>
    <row r="170" spans="1:13" ht="93.6">
      <c r="A170" s="36" t="s">
        <v>1164</v>
      </c>
      <c r="B170" s="43" t="s">
        <v>1163</v>
      </c>
      <c r="C170" s="43"/>
      <c r="D170" s="194">
        <v>0.12569569</v>
      </c>
      <c r="E170" s="190">
        <v>0.12569569</v>
      </c>
      <c r="F170" s="190">
        <v>0.12569569</v>
      </c>
      <c r="G170" s="55">
        <v>0.10652177</v>
      </c>
      <c r="H170" s="55"/>
      <c r="I170" s="190">
        <v>0</v>
      </c>
      <c r="J170" s="191">
        <v>0</v>
      </c>
      <c r="K170" s="191"/>
      <c r="L170" s="35">
        <f t="shared" si="8"/>
        <v>0</v>
      </c>
      <c r="M170" s="270"/>
    </row>
    <row r="171" spans="1:13">
      <c r="A171" s="36" t="s">
        <v>136</v>
      </c>
      <c r="B171" s="65" t="s">
        <v>63</v>
      </c>
      <c r="C171" s="43"/>
      <c r="D171" s="194"/>
      <c r="E171" s="190">
        <v>0</v>
      </c>
      <c r="F171" s="190">
        <v>0</v>
      </c>
      <c r="G171" s="224"/>
      <c r="H171" s="190"/>
      <c r="I171" s="190">
        <v>0</v>
      </c>
      <c r="J171" s="191"/>
      <c r="K171" s="191"/>
      <c r="L171" s="35">
        <f t="shared" si="8"/>
        <v>0</v>
      </c>
      <c r="M171" s="270"/>
    </row>
    <row r="172" spans="1:13" ht="46.8">
      <c r="A172" s="36" t="s">
        <v>1162</v>
      </c>
      <c r="B172" s="58" t="s">
        <v>1161</v>
      </c>
      <c r="C172" s="46">
        <v>0.42808946999999997</v>
      </c>
      <c r="D172" s="194">
        <v>0.42808946999999997</v>
      </c>
      <c r="E172" s="190">
        <v>0.42808946999999997</v>
      </c>
      <c r="F172" s="190">
        <v>0.42808946999999997</v>
      </c>
      <c r="G172" s="55">
        <v>0.38900322999999998</v>
      </c>
      <c r="H172" s="190"/>
      <c r="I172" s="190">
        <v>0</v>
      </c>
      <c r="J172" s="191">
        <v>0</v>
      </c>
      <c r="K172" s="191"/>
      <c r="L172" s="35">
        <f t="shared" si="8"/>
        <v>0</v>
      </c>
      <c r="M172" s="270"/>
    </row>
    <row r="173" spans="1:13" ht="62.4">
      <c r="A173" s="36" t="s">
        <v>1160</v>
      </c>
      <c r="B173" s="58" t="s">
        <v>1159</v>
      </c>
      <c r="C173" s="46">
        <v>0.11528474</v>
      </c>
      <c r="D173" s="194">
        <v>0.11528474</v>
      </c>
      <c r="E173" s="190">
        <v>0.11528474</v>
      </c>
      <c r="F173" s="190">
        <v>0.11528474</v>
      </c>
      <c r="G173" s="55">
        <v>0.13765763</v>
      </c>
      <c r="H173" s="190"/>
      <c r="I173" s="190">
        <v>0</v>
      </c>
      <c r="J173" s="191">
        <v>0</v>
      </c>
      <c r="K173" s="191"/>
      <c r="L173" s="35">
        <f t="shared" si="8"/>
        <v>0</v>
      </c>
      <c r="M173" s="270"/>
    </row>
    <row r="174" spans="1:13" ht="46.8">
      <c r="A174" s="36" t="s">
        <v>1158</v>
      </c>
      <c r="B174" s="58" t="s">
        <v>1157</v>
      </c>
      <c r="C174" s="58"/>
      <c r="D174" s="194">
        <v>5.2419E-2</v>
      </c>
      <c r="E174" s="190">
        <v>5.2419E-2</v>
      </c>
      <c r="F174" s="190">
        <v>5.2419E-2</v>
      </c>
      <c r="G174" s="224"/>
      <c r="H174" s="190"/>
      <c r="I174" s="190">
        <v>0</v>
      </c>
      <c r="J174" s="191">
        <v>0</v>
      </c>
      <c r="K174" s="191"/>
      <c r="L174" s="35">
        <f t="shared" si="8"/>
        <v>0</v>
      </c>
      <c r="M174" s="270"/>
    </row>
    <row r="175" spans="1:13" ht="62.4">
      <c r="A175" s="36" t="s">
        <v>1156</v>
      </c>
      <c r="B175" s="58" t="s">
        <v>1155</v>
      </c>
      <c r="C175" s="58"/>
      <c r="D175" s="194">
        <v>6.3080999999999998E-2</v>
      </c>
      <c r="E175" s="190">
        <v>6.3080999999999998E-2</v>
      </c>
      <c r="F175" s="190">
        <v>6.3080999999999998E-2</v>
      </c>
      <c r="G175" s="224"/>
      <c r="H175" s="190"/>
      <c r="I175" s="190">
        <v>0</v>
      </c>
      <c r="J175" s="191">
        <v>0</v>
      </c>
      <c r="K175" s="191"/>
      <c r="L175" s="35">
        <f t="shared" si="8"/>
        <v>0</v>
      </c>
      <c r="M175" s="270"/>
    </row>
    <row r="176" spans="1:13" ht="46.8">
      <c r="A176" s="36" t="s">
        <v>1154</v>
      </c>
      <c r="B176" s="43" t="s">
        <v>1153</v>
      </c>
      <c r="C176" s="43"/>
      <c r="D176" s="194">
        <v>4.929E-2</v>
      </c>
      <c r="E176" s="190">
        <v>4.929E-2</v>
      </c>
      <c r="F176" s="190">
        <v>4.929E-2</v>
      </c>
      <c r="G176" s="224"/>
      <c r="H176" s="190"/>
      <c r="I176" s="190">
        <v>0</v>
      </c>
      <c r="J176" s="191">
        <v>0</v>
      </c>
      <c r="K176" s="191"/>
      <c r="L176" s="35">
        <f t="shared" si="8"/>
        <v>0</v>
      </c>
      <c r="M176" s="270"/>
    </row>
    <row r="177" spans="1:13" ht="31.2">
      <c r="A177" s="36" t="s">
        <v>1451</v>
      </c>
      <c r="B177" s="49" t="s">
        <v>1452</v>
      </c>
      <c r="C177" s="49"/>
      <c r="D177" s="194">
        <v>0.7</v>
      </c>
      <c r="E177" s="190">
        <v>0.60337777000000004</v>
      </c>
      <c r="F177" s="190">
        <v>0.60337777000000004</v>
      </c>
      <c r="G177" s="55">
        <v>0.51133709000000005</v>
      </c>
      <c r="H177" s="190"/>
      <c r="I177" s="190">
        <v>-9.662222999999992E-2</v>
      </c>
      <c r="J177" s="191">
        <v>-0.13803175714285709</v>
      </c>
      <c r="K177" s="191"/>
      <c r="L177" s="35">
        <f t="shared" si="8"/>
        <v>-9.662222999999992E-2</v>
      </c>
      <c r="M177" s="270"/>
    </row>
    <row r="178" spans="1:13" ht="31.8" customHeight="1">
      <c r="A178" s="148" t="s">
        <v>1152</v>
      </c>
      <c r="B178" s="75" t="s">
        <v>1151</v>
      </c>
      <c r="C178" s="227">
        <f>SUM(C180:C262)</f>
        <v>25.51620089</v>
      </c>
      <c r="D178" s="227">
        <f>SUM(D180:D262)</f>
        <v>44.389310450000025</v>
      </c>
      <c r="E178" s="227">
        <f t="shared" ref="E178:I178" si="13">SUM(E180:E262)</f>
        <v>45.13622593000003</v>
      </c>
      <c r="F178" s="227">
        <f t="shared" si="13"/>
        <v>45.13622593000003</v>
      </c>
      <c r="G178" s="227">
        <f t="shared" si="13"/>
        <v>37.431122690000016</v>
      </c>
      <c r="H178" s="227">
        <f t="shared" si="13"/>
        <v>0</v>
      </c>
      <c r="I178" s="227">
        <f t="shared" si="13"/>
        <v>0.74691547999999874</v>
      </c>
      <c r="J178" s="191">
        <v>1.6826471788546904E-2</v>
      </c>
      <c r="K178" s="191"/>
      <c r="L178" s="35">
        <f t="shared" si="8"/>
        <v>0.74691547999999874</v>
      </c>
      <c r="M178" s="270"/>
    </row>
    <row r="179" spans="1:13">
      <c r="A179" s="273" t="s">
        <v>57</v>
      </c>
      <c r="B179" s="226" t="s">
        <v>56</v>
      </c>
      <c r="C179" s="227"/>
      <c r="D179" s="228"/>
      <c r="E179" s="190">
        <v>0</v>
      </c>
      <c r="F179" s="190">
        <v>0</v>
      </c>
      <c r="G179" s="190"/>
      <c r="H179" s="190"/>
      <c r="I179" s="190">
        <v>0</v>
      </c>
      <c r="J179" s="191"/>
      <c r="K179" s="191"/>
      <c r="L179" s="35">
        <f t="shared" si="8"/>
        <v>0</v>
      </c>
      <c r="M179" s="270"/>
    </row>
    <row r="180" spans="1:13" ht="31.2">
      <c r="A180" s="273" t="s">
        <v>1150</v>
      </c>
      <c r="B180" s="43" t="s">
        <v>1149</v>
      </c>
      <c r="C180" s="229">
        <v>2.0258060000000002</v>
      </c>
      <c r="D180" s="190">
        <v>2.0258060000000002</v>
      </c>
      <c r="E180" s="190">
        <v>2.0708689099999997</v>
      </c>
      <c r="F180" s="190">
        <v>2.0708689099999997</v>
      </c>
      <c r="G180" s="229">
        <v>1.8492030800000001</v>
      </c>
      <c r="H180" s="190"/>
      <c r="I180" s="190">
        <v>4.5062909999999512E-2</v>
      </c>
      <c r="J180" s="191">
        <v>2.2244435054491696E-2</v>
      </c>
      <c r="K180" s="191"/>
      <c r="L180" s="35">
        <f t="shared" si="8"/>
        <v>4.5062909999999512E-2</v>
      </c>
      <c r="M180" s="270"/>
    </row>
    <row r="181" spans="1:13" ht="46.8">
      <c r="A181" s="273" t="s">
        <v>1148</v>
      </c>
      <c r="B181" s="80" t="s">
        <v>1147</v>
      </c>
      <c r="C181" s="229">
        <v>0.34529505999999999</v>
      </c>
      <c r="D181" s="228">
        <v>0.34529505999999999</v>
      </c>
      <c r="E181" s="190">
        <v>0.34529505999999999</v>
      </c>
      <c r="F181" s="190">
        <v>0.34529505999999999</v>
      </c>
      <c r="G181" s="229">
        <v>0.33007068000000001</v>
      </c>
      <c r="H181" s="190"/>
      <c r="I181" s="190">
        <v>0</v>
      </c>
      <c r="J181" s="191">
        <v>0</v>
      </c>
      <c r="K181" s="191"/>
      <c r="L181" s="35">
        <f t="shared" si="8"/>
        <v>0</v>
      </c>
      <c r="M181" s="270"/>
    </row>
    <row r="182" spans="1:13" ht="46.8">
      <c r="A182" s="273" t="s">
        <v>1146</v>
      </c>
      <c r="B182" s="80" t="s">
        <v>1145</v>
      </c>
      <c r="C182" s="229">
        <v>0.29993118000000002</v>
      </c>
      <c r="D182" s="228">
        <v>0.29993118000000002</v>
      </c>
      <c r="E182" s="190">
        <v>0.29993118000000002</v>
      </c>
      <c r="F182" s="190">
        <v>0.29993118000000002</v>
      </c>
      <c r="G182" s="229">
        <v>0.29039871</v>
      </c>
      <c r="H182" s="190"/>
      <c r="I182" s="190">
        <v>0</v>
      </c>
      <c r="J182" s="191">
        <v>0</v>
      </c>
      <c r="K182" s="191"/>
      <c r="L182" s="35">
        <f t="shared" si="8"/>
        <v>0</v>
      </c>
      <c r="M182" s="270"/>
    </row>
    <row r="183" spans="1:13" ht="46.8">
      <c r="A183" s="273" t="s">
        <v>1144</v>
      </c>
      <c r="B183" s="80" t="s">
        <v>1143</v>
      </c>
      <c r="C183" s="229">
        <v>0.27503782999999998</v>
      </c>
      <c r="D183" s="228">
        <v>0.27503782999999998</v>
      </c>
      <c r="E183" s="190">
        <v>0.28288583</v>
      </c>
      <c r="F183" s="190">
        <v>0.28288583</v>
      </c>
      <c r="G183" s="229">
        <v>0.28134265000000003</v>
      </c>
      <c r="H183" s="190"/>
      <c r="I183" s="190">
        <v>7.8480000000000216E-3</v>
      </c>
      <c r="J183" s="191">
        <v>2.8534256542090963E-2</v>
      </c>
      <c r="K183" s="191"/>
      <c r="L183" s="35">
        <f t="shared" si="8"/>
        <v>7.8480000000000216E-3</v>
      </c>
      <c r="M183" s="270"/>
    </row>
    <row r="184" spans="1:13" ht="46.8">
      <c r="A184" s="273" t="s">
        <v>1142</v>
      </c>
      <c r="B184" s="80" t="s">
        <v>1141</v>
      </c>
      <c r="C184" s="229">
        <v>0.58894005999999999</v>
      </c>
      <c r="D184" s="228">
        <v>0.58894005999999999</v>
      </c>
      <c r="E184" s="190">
        <v>0.58894005999999999</v>
      </c>
      <c r="F184" s="190">
        <v>0.58894005999999999</v>
      </c>
      <c r="G184" s="229">
        <v>0.54032031000000003</v>
      </c>
      <c r="H184" s="190"/>
      <c r="I184" s="190">
        <v>0</v>
      </c>
      <c r="J184" s="191">
        <v>0</v>
      </c>
      <c r="K184" s="191"/>
      <c r="L184" s="35">
        <f t="shared" si="8"/>
        <v>0</v>
      </c>
      <c r="M184" s="270"/>
    </row>
    <row r="185" spans="1:13" ht="46.8">
      <c r="A185" s="273" t="s">
        <v>1140</v>
      </c>
      <c r="B185" s="80" t="s">
        <v>1139</v>
      </c>
      <c r="C185" s="229">
        <v>0.47291474999999999</v>
      </c>
      <c r="D185" s="228">
        <v>0.47291474999999999</v>
      </c>
      <c r="E185" s="190">
        <v>0.47291474999999999</v>
      </c>
      <c r="F185" s="190">
        <v>0.47291474999999999</v>
      </c>
      <c r="G185" s="229">
        <v>0.44203213000000002</v>
      </c>
      <c r="H185" s="190"/>
      <c r="I185" s="190">
        <v>0</v>
      </c>
      <c r="J185" s="191">
        <v>0</v>
      </c>
      <c r="K185" s="191"/>
      <c r="L185" s="35">
        <f t="shared" si="8"/>
        <v>0</v>
      </c>
      <c r="M185" s="270"/>
    </row>
    <row r="186" spans="1:13" ht="46.8">
      <c r="A186" s="273" t="s">
        <v>1138</v>
      </c>
      <c r="B186" s="80" t="s">
        <v>1137</v>
      </c>
      <c r="C186" s="229">
        <v>0.48470185999999998</v>
      </c>
      <c r="D186" s="228">
        <v>0.48470185999999998</v>
      </c>
      <c r="E186" s="190">
        <v>0.48470185999999998</v>
      </c>
      <c r="F186" s="190">
        <v>0.48470185999999998</v>
      </c>
      <c r="G186" s="229">
        <v>0.45202759999999997</v>
      </c>
      <c r="H186" s="190"/>
      <c r="I186" s="190">
        <v>0</v>
      </c>
      <c r="J186" s="191">
        <v>0</v>
      </c>
      <c r="K186" s="191"/>
      <c r="L186" s="35">
        <f t="shared" si="8"/>
        <v>0</v>
      </c>
      <c r="M186" s="270"/>
    </row>
    <row r="187" spans="1:13" ht="46.8">
      <c r="A187" s="273" t="s">
        <v>1136</v>
      </c>
      <c r="B187" s="43" t="s">
        <v>1135</v>
      </c>
      <c r="C187" s="229">
        <v>0.30352392</v>
      </c>
      <c r="D187" s="228">
        <v>0.30352392</v>
      </c>
      <c r="E187" s="190">
        <v>0.30352392</v>
      </c>
      <c r="F187" s="190">
        <v>0.30352392</v>
      </c>
      <c r="G187" s="229">
        <v>0.29321339000000002</v>
      </c>
      <c r="H187" s="190"/>
      <c r="I187" s="190">
        <v>0</v>
      </c>
      <c r="J187" s="191">
        <v>0</v>
      </c>
      <c r="K187" s="191"/>
      <c r="L187" s="35">
        <f t="shared" si="8"/>
        <v>0</v>
      </c>
      <c r="M187" s="270"/>
    </row>
    <row r="188" spans="1:13" ht="46.8">
      <c r="A188" s="273" t="s">
        <v>1134</v>
      </c>
      <c r="B188" s="77" t="s">
        <v>1133</v>
      </c>
      <c r="C188" s="229">
        <v>0.52123169000000003</v>
      </c>
      <c r="D188" s="228">
        <v>0.52123169000000003</v>
      </c>
      <c r="E188" s="190">
        <v>0.58325189</v>
      </c>
      <c r="F188" s="190">
        <v>0.58325189</v>
      </c>
      <c r="G188" s="229">
        <v>0.53897439000000003</v>
      </c>
      <c r="H188" s="190"/>
      <c r="I188" s="190">
        <v>6.202019999999997E-2</v>
      </c>
      <c r="J188" s="191">
        <v>0.1189877768176375</v>
      </c>
      <c r="K188" s="191"/>
      <c r="L188" s="35">
        <f t="shared" si="8"/>
        <v>6.202019999999997E-2</v>
      </c>
      <c r="M188" s="270"/>
    </row>
    <row r="189" spans="1:13" ht="46.8">
      <c r="A189" s="273" t="s">
        <v>1132</v>
      </c>
      <c r="B189" s="77" t="s">
        <v>1131</v>
      </c>
      <c r="C189" s="229">
        <v>0.29799999999999999</v>
      </c>
      <c r="D189" s="228">
        <v>0.29799999999999999</v>
      </c>
      <c r="E189" s="190">
        <v>0.29422991999999998</v>
      </c>
      <c r="F189" s="190">
        <v>0.29422991999999998</v>
      </c>
      <c r="G189" s="229">
        <v>0.28482664000000002</v>
      </c>
      <c r="H189" s="190"/>
      <c r="I189" s="190">
        <v>-3.770080000000009E-3</v>
      </c>
      <c r="J189" s="191">
        <v>-1.2651275167785303E-2</v>
      </c>
      <c r="K189" s="191"/>
      <c r="L189" s="35">
        <f t="shared" si="8"/>
        <v>-3.770080000000009E-3</v>
      </c>
      <c r="M189" s="270"/>
    </row>
    <row r="190" spans="1:13" ht="31.2">
      <c r="A190" s="273" t="s">
        <v>1130</v>
      </c>
      <c r="B190" s="77" t="s">
        <v>1129</v>
      </c>
      <c r="C190" s="229">
        <v>0.62292605999999995</v>
      </c>
      <c r="D190" s="228">
        <v>0.62292605999999995</v>
      </c>
      <c r="E190" s="190">
        <v>0.64436159000000004</v>
      </c>
      <c r="F190" s="190">
        <v>0.64436159000000004</v>
      </c>
      <c r="G190" s="229">
        <v>0.61392508000000001</v>
      </c>
      <c r="H190" s="190"/>
      <c r="I190" s="190">
        <v>2.1435530000000091E-2</v>
      </c>
      <c r="J190" s="191">
        <v>3.4411034272671337E-2</v>
      </c>
      <c r="K190" s="191"/>
      <c r="L190" s="35">
        <f t="shared" si="8"/>
        <v>2.1435530000000091E-2</v>
      </c>
      <c r="M190" s="270"/>
    </row>
    <row r="191" spans="1:13" ht="31.2">
      <c r="A191" s="273" t="s">
        <v>1128</v>
      </c>
      <c r="B191" s="80" t="s">
        <v>1127</v>
      </c>
      <c r="C191" s="229">
        <v>2.7726462100000004</v>
      </c>
      <c r="D191" s="228">
        <v>2.7726462100000004</v>
      </c>
      <c r="E191" s="190">
        <v>2.8421989400000003</v>
      </c>
      <c r="F191" s="190">
        <v>2.8421989400000003</v>
      </c>
      <c r="G191" s="229">
        <v>2.5394414300000001</v>
      </c>
      <c r="H191" s="190"/>
      <c r="I191" s="190">
        <v>6.9552729999999841E-2</v>
      </c>
      <c r="J191" s="191">
        <v>2.5085324535509379E-2</v>
      </c>
      <c r="K191" s="191"/>
      <c r="L191" s="35">
        <f t="shared" si="8"/>
        <v>6.9552729999999841E-2</v>
      </c>
      <c r="M191" s="270"/>
    </row>
    <row r="192" spans="1:13" ht="31.2">
      <c r="A192" s="273" t="s">
        <v>1126</v>
      </c>
      <c r="B192" s="80" t="s">
        <v>1125</v>
      </c>
      <c r="C192" s="229">
        <v>0.39550775999999999</v>
      </c>
      <c r="D192" s="228">
        <v>0.39550775999999999</v>
      </c>
      <c r="E192" s="190">
        <v>0.43438295999999998</v>
      </c>
      <c r="F192" s="190">
        <v>0.43438295999999998</v>
      </c>
      <c r="G192" s="229">
        <v>0.40985843</v>
      </c>
      <c r="H192" s="190"/>
      <c r="I192" s="190">
        <v>3.8875199999999999E-2</v>
      </c>
      <c r="J192" s="191">
        <v>9.8291876751040341E-2</v>
      </c>
      <c r="K192" s="191"/>
      <c r="L192" s="35">
        <f t="shared" si="8"/>
        <v>3.8875199999999999E-2</v>
      </c>
      <c r="M192" s="270"/>
    </row>
    <row r="193" spans="1:13">
      <c r="A193" s="273" t="s">
        <v>1124</v>
      </c>
      <c r="B193" s="80" t="s">
        <v>1123</v>
      </c>
      <c r="C193" s="229">
        <v>1.3314892299999999</v>
      </c>
      <c r="D193" s="228">
        <v>1.3314892299999999</v>
      </c>
      <c r="E193" s="190">
        <v>1.3314892299999999</v>
      </c>
      <c r="F193" s="190">
        <v>1.3314892299999999</v>
      </c>
      <c r="G193" s="229">
        <v>1.2566857899999999</v>
      </c>
      <c r="H193" s="190"/>
      <c r="I193" s="190">
        <v>0</v>
      </c>
      <c r="J193" s="191">
        <v>0</v>
      </c>
      <c r="K193" s="191"/>
      <c r="L193" s="35">
        <f t="shared" si="8"/>
        <v>0</v>
      </c>
      <c r="M193" s="270"/>
    </row>
    <row r="194" spans="1:13">
      <c r="A194" s="273" t="s">
        <v>1122</v>
      </c>
      <c r="B194" s="80" t="s">
        <v>1121</v>
      </c>
      <c r="C194" s="229">
        <v>0.28116217999999998</v>
      </c>
      <c r="D194" s="228">
        <v>0.28116217999999998</v>
      </c>
      <c r="E194" s="190">
        <v>0.28116217999999998</v>
      </c>
      <c r="F194" s="190">
        <v>0.28116217999999998</v>
      </c>
      <c r="G194" s="229">
        <v>0.29323660000000001</v>
      </c>
      <c r="H194" s="190"/>
      <c r="I194" s="190">
        <v>0</v>
      </c>
      <c r="J194" s="191">
        <v>0</v>
      </c>
      <c r="K194" s="191"/>
      <c r="L194" s="35">
        <f t="shared" si="8"/>
        <v>0</v>
      </c>
      <c r="M194" s="270"/>
    </row>
    <row r="195" spans="1:13">
      <c r="A195" s="273" t="s">
        <v>1120</v>
      </c>
      <c r="B195" s="80" t="s">
        <v>1119</v>
      </c>
      <c r="C195" s="229">
        <v>1.12914344</v>
      </c>
      <c r="D195" s="228">
        <v>1.12914344</v>
      </c>
      <c r="E195" s="190">
        <v>1.1288676</v>
      </c>
      <c r="F195" s="190">
        <v>1.1288676</v>
      </c>
      <c r="G195" s="229">
        <v>1.08497252</v>
      </c>
      <c r="H195" s="190"/>
      <c r="I195" s="190">
        <v>-2.7584000000002717E-4</v>
      </c>
      <c r="J195" s="191">
        <v>-2.4429137187387262E-4</v>
      </c>
      <c r="K195" s="191"/>
      <c r="L195" s="35">
        <f t="shared" si="8"/>
        <v>-2.7584000000002717E-4</v>
      </c>
      <c r="M195" s="270"/>
    </row>
    <row r="196" spans="1:13" ht="62.4">
      <c r="A196" s="273" t="s">
        <v>1118</v>
      </c>
      <c r="B196" s="80" t="s">
        <v>1117</v>
      </c>
      <c r="C196" s="229"/>
      <c r="D196" s="228">
        <v>0.89863929999999992</v>
      </c>
      <c r="E196" s="190">
        <v>0.93990322999999987</v>
      </c>
      <c r="F196" s="190">
        <v>0.93990322999999987</v>
      </c>
      <c r="G196" s="229">
        <v>0.83818930999999997</v>
      </c>
      <c r="H196" s="190"/>
      <c r="I196" s="190">
        <v>4.1263929999999949E-2</v>
      </c>
      <c r="J196" s="191">
        <v>4.5918234379466849E-2</v>
      </c>
      <c r="K196" s="191"/>
      <c r="L196" s="35">
        <f t="shared" si="8"/>
        <v>4.1263929999999949E-2</v>
      </c>
      <c r="M196" s="270"/>
    </row>
    <row r="197" spans="1:13" ht="31.2">
      <c r="A197" s="273" t="s">
        <v>1116</v>
      </c>
      <c r="B197" s="80" t="s">
        <v>1115</v>
      </c>
      <c r="C197" s="229">
        <v>0.97390849000000002</v>
      </c>
      <c r="D197" s="228">
        <v>0.97390849000000002</v>
      </c>
      <c r="E197" s="190">
        <v>1.01691266</v>
      </c>
      <c r="F197" s="190">
        <v>1.01691266</v>
      </c>
      <c r="G197" s="229">
        <v>0.97812054999999998</v>
      </c>
      <c r="H197" s="190"/>
      <c r="I197" s="190">
        <v>4.3004170000000008E-2</v>
      </c>
      <c r="J197" s="191">
        <v>4.4156273861007289E-2</v>
      </c>
      <c r="K197" s="191"/>
      <c r="L197" s="35">
        <f t="shared" si="8"/>
        <v>4.3004170000000008E-2</v>
      </c>
      <c r="M197" s="270"/>
    </row>
    <row r="198" spans="1:13" ht="31.2">
      <c r="A198" s="273" t="s">
        <v>1114</v>
      </c>
      <c r="B198" s="80" t="s">
        <v>1113</v>
      </c>
      <c r="C198" s="229">
        <v>0.92528164000000002</v>
      </c>
      <c r="D198" s="228">
        <v>0.92528164000000002</v>
      </c>
      <c r="E198" s="190">
        <v>0.89310999000000002</v>
      </c>
      <c r="F198" s="190">
        <v>0.89310999000000002</v>
      </c>
      <c r="G198" s="229">
        <v>0.89483922999999999</v>
      </c>
      <c r="H198" s="190"/>
      <c r="I198" s="190">
        <v>-3.2171649999999996E-2</v>
      </c>
      <c r="J198" s="191">
        <v>-3.4769575672116471E-2</v>
      </c>
      <c r="K198" s="191"/>
      <c r="L198" s="35">
        <f t="shared" si="8"/>
        <v>-3.2171649999999996E-2</v>
      </c>
      <c r="M198" s="270"/>
    </row>
    <row r="199" spans="1:13" ht="31.2">
      <c r="A199" s="273" t="s">
        <v>1112</v>
      </c>
      <c r="B199" s="80" t="s">
        <v>1111</v>
      </c>
      <c r="C199" s="229">
        <v>0.87616091000000007</v>
      </c>
      <c r="D199" s="228">
        <v>0.87616091000000007</v>
      </c>
      <c r="E199" s="190">
        <v>0.87205553000000002</v>
      </c>
      <c r="F199" s="190">
        <v>0.87205553000000002</v>
      </c>
      <c r="G199" s="229">
        <v>0.87795648000000004</v>
      </c>
      <c r="H199" s="190"/>
      <c r="I199" s="190">
        <v>-4.1053800000000473E-3</v>
      </c>
      <c r="J199" s="191">
        <v>-4.6856461560240703E-3</v>
      </c>
      <c r="K199" s="191"/>
      <c r="L199" s="35">
        <f t="shared" si="8"/>
        <v>-4.1053800000000473E-3</v>
      </c>
      <c r="M199" s="270"/>
    </row>
    <row r="200" spans="1:13" ht="31.2">
      <c r="A200" s="273" t="s">
        <v>1110</v>
      </c>
      <c r="B200" s="80" t="s">
        <v>1109</v>
      </c>
      <c r="C200" s="229">
        <v>1.3087757600000001</v>
      </c>
      <c r="D200" s="228">
        <v>1.3087757600000001</v>
      </c>
      <c r="E200" s="190">
        <v>1.41748542</v>
      </c>
      <c r="F200" s="190">
        <v>1.41748542</v>
      </c>
      <c r="G200" s="229">
        <v>1.3530843299999999</v>
      </c>
      <c r="H200" s="190"/>
      <c r="I200" s="190">
        <v>0.10870965999999993</v>
      </c>
      <c r="J200" s="191">
        <v>8.3062097665989709E-2</v>
      </c>
      <c r="K200" s="191"/>
      <c r="L200" s="35">
        <f t="shared" si="8"/>
        <v>0.10870965999999993</v>
      </c>
      <c r="M200" s="270"/>
    </row>
    <row r="201" spans="1:13" ht="31.2">
      <c r="A201" s="273" t="s">
        <v>1108</v>
      </c>
      <c r="B201" s="80" t="s">
        <v>1107</v>
      </c>
      <c r="C201" s="229">
        <v>1.04160524</v>
      </c>
      <c r="D201" s="228">
        <v>1.04160524</v>
      </c>
      <c r="E201" s="190">
        <v>1.04251418</v>
      </c>
      <c r="F201" s="190">
        <v>1.04251418</v>
      </c>
      <c r="G201" s="229">
        <v>1.0346797400000001</v>
      </c>
      <c r="H201" s="190"/>
      <c r="I201" s="190">
        <v>9.0893999999996922E-4</v>
      </c>
      <c r="J201" s="191">
        <v>8.726338588695981E-4</v>
      </c>
      <c r="K201" s="191"/>
      <c r="L201" s="35">
        <f t="shared" si="8"/>
        <v>9.0893999999996922E-4</v>
      </c>
      <c r="M201" s="270"/>
    </row>
    <row r="202" spans="1:13" ht="31.2">
      <c r="A202" s="273" t="s">
        <v>1106</v>
      </c>
      <c r="B202" s="80" t="s">
        <v>1105</v>
      </c>
      <c r="C202" s="229">
        <v>1.02427428</v>
      </c>
      <c r="D202" s="228">
        <v>1.02427428</v>
      </c>
      <c r="E202" s="190">
        <v>1.02427428</v>
      </c>
      <c r="F202" s="190">
        <v>1.02427428</v>
      </c>
      <c r="G202" s="229">
        <v>0.97229639999999995</v>
      </c>
      <c r="H202" s="190"/>
      <c r="I202" s="190">
        <v>0</v>
      </c>
      <c r="J202" s="191">
        <v>0</v>
      </c>
      <c r="K202" s="191"/>
      <c r="L202" s="35">
        <f t="shared" si="8"/>
        <v>0</v>
      </c>
      <c r="M202" s="270"/>
    </row>
    <row r="203" spans="1:13" ht="31.2">
      <c r="A203" s="273" t="s">
        <v>1104</v>
      </c>
      <c r="B203" s="80" t="s">
        <v>1103</v>
      </c>
      <c r="C203" s="229">
        <v>1.2848912699999999</v>
      </c>
      <c r="D203" s="228">
        <v>1.2848912699999999</v>
      </c>
      <c r="E203" s="190">
        <v>1.2848912699999999</v>
      </c>
      <c r="F203" s="190">
        <v>1.2848912699999999</v>
      </c>
      <c r="G203" s="229">
        <v>1.2278172599999999</v>
      </c>
      <c r="H203" s="190"/>
      <c r="I203" s="190">
        <v>0</v>
      </c>
      <c r="J203" s="191">
        <v>0</v>
      </c>
      <c r="K203" s="191"/>
      <c r="L203" s="35">
        <f t="shared" si="8"/>
        <v>0</v>
      </c>
      <c r="M203" s="270"/>
    </row>
    <row r="204" spans="1:13" ht="31.2">
      <c r="A204" s="273" t="s">
        <v>1102</v>
      </c>
      <c r="B204" s="43" t="s">
        <v>1101</v>
      </c>
      <c r="C204" s="229">
        <v>0.86633192000000003</v>
      </c>
      <c r="D204" s="228">
        <v>0.86633192000000003</v>
      </c>
      <c r="E204" s="190">
        <v>0.86724086</v>
      </c>
      <c r="F204" s="190">
        <v>0.86724086</v>
      </c>
      <c r="G204" s="229">
        <v>0.81567895000000001</v>
      </c>
      <c r="H204" s="190"/>
      <c r="I204" s="190">
        <v>9.0893999999996922E-4</v>
      </c>
      <c r="J204" s="191">
        <v>1.0491821656530842E-3</v>
      </c>
      <c r="K204" s="191"/>
      <c r="L204" s="35">
        <f t="shared" ref="L204:L267" si="14">I204</f>
        <v>9.0893999999996922E-4</v>
      </c>
      <c r="M204" s="270"/>
    </row>
    <row r="205" spans="1:13" ht="31.2">
      <c r="A205" s="273" t="s">
        <v>1100</v>
      </c>
      <c r="B205" s="80" t="s">
        <v>1099</v>
      </c>
      <c r="C205" s="229">
        <v>0.38203429999999999</v>
      </c>
      <c r="D205" s="228">
        <v>0.38203429999999999</v>
      </c>
      <c r="E205" s="190">
        <v>0.39629319000000007</v>
      </c>
      <c r="F205" s="190">
        <v>0.39629319000000007</v>
      </c>
      <c r="G205" s="229">
        <v>0.41689074999999998</v>
      </c>
      <c r="H205" s="190"/>
      <c r="I205" s="190">
        <v>1.425889000000008E-2</v>
      </c>
      <c r="J205" s="191">
        <v>3.732358586650486E-2</v>
      </c>
      <c r="K205" s="191"/>
      <c r="L205" s="35">
        <f t="shared" si="14"/>
        <v>1.425889000000008E-2</v>
      </c>
      <c r="M205" s="270"/>
    </row>
    <row r="206" spans="1:13" ht="31.2">
      <c r="A206" s="273" t="s">
        <v>1098</v>
      </c>
      <c r="B206" s="80" t="s">
        <v>1097</v>
      </c>
      <c r="C206" s="229">
        <v>0.79299479000000006</v>
      </c>
      <c r="D206" s="228">
        <v>0.79299479000000006</v>
      </c>
      <c r="E206" s="190">
        <v>0.93035816999999998</v>
      </c>
      <c r="F206" s="190">
        <v>0.93035816999999998</v>
      </c>
      <c r="G206" s="229">
        <v>0.92653496999999996</v>
      </c>
      <c r="H206" s="190"/>
      <c r="I206" s="190">
        <v>0.13736337999999992</v>
      </c>
      <c r="J206" s="191">
        <v>0.17322103717730597</v>
      </c>
      <c r="K206" s="191"/>
      <c r="L206" s="35">
        <f t="shared" si="14"/>
        <v>0.13736337999999992</v>
      </c>
      <c r="M206" s="270"/>
    </row>
    <row r="207" spans="1:13">
      <c r="A207" s="273" t="s">
        <v>1096</v>
      </c>
      <c r="B207" s="80" t="s">
        <v>1095</v>
      </c>
      <c r="C207" s="229">
        <v>0.56396935999999998</v>
      </c>
      <c r="D207" s="228">
        <v>0.56396935999999998</v>
      </c>
      <c r="E207" s="190">
        <v>0.56396935999999998</v>
      </c>
      <c r="F207" s="190">
        <v>0.56396935999999998</v>
      </c>
      <c r="G207" s="229">
        <v>0.59335537999999999</v>
      </c>
      <c r="H207" s="190"/>
      <c r="I207" s="190">
        <v>0</v>
      </c>
      <c r="J207" s="191">
        <v>0</v>
      </c>
      <c r="K207" s="191"/>
      <c r="L207" s="35">
        <f t="shared" si="14"/>
        <v>0</v>
      </c>
      <c r="M207" s="270"/>
    </row>
    <row r="208" spans="1:13">
      <c r="A208" s="273" t="s">
        <v>1094</v>
      </c>
      <c r="B208" s="77" t="s">
        <v>1093</v>
      </c>
      <c r="C208" s="229">
        <v>0.57946283999999992</v>
      </c>
      <c r="D208" s="228">
        <v>0.57946283999999992</v>
      </c>
      <c r="E208" s="190">
        <v>0.57946283999999992</v>
      </c>
      <c r="F208" s="190">
        <v>0.57946283999999992</v>
      </c>
      <c r="G208" s="229">
        <v>0.60648544999999998</v>
      </c>
      <c r="H208" s="190"/>
      <c r="I208" s="190">
        <v>0</v>
      </c>
      <c r="J208" s="191">
        <v>0</v>
      </c>
      <c r="K208" s="191"/>
      <c r="L208" s="35">
        <f t="shared" si="14"/>
        <v>0</v>
      </c>
      <c r="M208" s="270"/>
    </row>
    <row r="209" spans="1:13">
      <c r="A209" s="273" t="s">
        <v>1092</v>
      </c>
      <c r="B209" s="77" t="s">
        <v>1091</v>
      </c>
      <c r="C209" s="229">
        <v>0.81977000999999994</v>
      </c>
      <c r="D209" s="228">
        <v>0.81977000999999994</v>
      </c>
      <c r="E209" s="190">
        <v>0.81977000999999994</v>
      </c>
      <c r="F209" s="190">
        <v>0.81977000999999994</v>
      </c>
      <c r="G209" s="229">
        <v>0.81013559999999996</v>
      </c>
      <c r="H209" s="190"/>
      <c r="I209" s="190">
        <v>0</v>
      </c>
      <c r="J209" s="191">
        <v>0</v>
      </c>
      <c r="K209" s="191"/>
      <c r="L209" s="35">
        <f t="shared" si="14"/>
        <v>0</v>
      </c>
      <c r="M209" s="270"/>
    </row>
    <row r="210" spans="1:13">
      <c r="A210" s="273" t="s">
        <v>1090</v>
      </c>
      <c r="B210" s="77" t="s">
        <v>1089</v>
      </c>
      <c r="C210" s="229">
        <v>0.63652362000000007</v>
      </c>
      <c r="D210" s="228">
        <v>0.63652362000000007</v>
      </c>
      <c r="E210" s="190">
        <v>0.63652362000000007</v>
      </c>
      <c r="F210" s="190">
        <v>0.63652362000000007</v>
      </c>
      <c r="G210" s="229">
        <v>0.65484204000000001</v>
      </c>
      <c r="H210" s="190"/>
      <c r="I210" s="190">
        <v>0</v>
      </c>
      <c r="J210" s="191">
        <v>0</v>
      </c>
      <c r="K210" s="191"/>
      <c r="L210" s="35">
        <f t="shared" si="14"/>
        <v>0</v>
      </c>
      <c r="M210" s="270"/>
    </row>
    <row r="211" spans="1:13" ht="31.2">
      <c r="A211" s="273" t="s">
        <v>1088</v>
      </c>
      <c r="B211" s="77" t="s">
        <v>1087</v>
      </c>
      <c r="C211" s="230"/>
      <c r="D211" s="228">
        <v>0.30019771000000006</v>
      </c>
      <c r="E211" s="190">
        <v>0.30019771000000006</v>
      </c>
      <c r="F211" s="190">
        <v>0.30019771000000006</v>
      </c>
      <c r="G211" s="229">
        <v>0.25699843999999999</v>
      </c>
      <c r="H211" s="190"/>
      <c r="I211" s="190">
        <v>0</v>
      </c>
      <c r="J211" s="191">
        <v>0</v>
      </c>
      <c r="K211" s="191"/>
      <c r="L211" s="35">
        <f t="shared" si="14"/>
        <v>0</v>
      </c>
      <c r="M211" s="270"/>
    </row>
    <row r="212" spans="1:13" ht="46.8">
      <c r="A212" s="273" t="s">
        <v>1086</v>
      </c>
      <c r="B212" s="77" t="s">
        <v>1085</v>
      </c>
      <c r="C212" s="230"/>
      <c r="D212" s="228">
        <v>0.21658748999999999</v>
      </c>
      <c r="E212" s="190">
        <v>0.24504494999999998</v>
      </c>
      <c r="F212" s="190">
        <v>0.24504494999999998</v>
      </c>
      <c r="G212" s="229">
        <v>0.21119953999999999</v>
      </c>
      <c r="H212" s="190"/>
      <c r="I212" s="190">
        <v>2.845745999999999E-2</v>
      </c>
      <c r="J212" s="191">
        <v>0.13139013707578395</v>
      </c>
      <c r="K212" s="191"/>
      <c r="L212" s="35">
        <f t="shared" si="14"/>
        <v>2.845745999999999E-2</v>
      </c>
      <c r="M212" s="270"/>
    </row>
    <row r="213" spans="1:13" ht="78">
      <c r="A213" s="273" t="s">
        <v>1084</v>
      </c>
      <c r="B213" s="77" t="s">
        <v>1083</v>
      </c>
      <c r="C213" s="230"/>
      <c r="D213" s="228">
        <v>0.19116951000000001</v>
      </c>
      <c r="E213" s="190">
        <v>0.27220447999999997</v>
      </c>
      <c r="F213" s="190">
        <v>0.27220447999999997</v>
      </c>
      <c r="G213" s="229">
        <v>0.23421610000000001</v>
      </c>
      <c r="H213" s="190"/>
      <c r="I213" s="190">
        <v>8.1034969999999956E-2</v>
      </c>
      <c r="J213" s="191">
        <v>0.42389066122521291</v>
      </c>
      <c r="K213" s="191"/>
      <c r="L213" s="35">
        <f t="shared" si="14"/>
        <v>8.1034969999999956E-2</v>
      </c>
      <c r="M213" s="270"/>
    </row>
    <row r="214" spans="1:13" ht="62.4">
      <c r="A214" s="273" t="s">
        <v>1082</v>
      </c>
      <c r="B214" s="77" t="s">
        <v>1081</v>
      </c>
      <c r="C214" s="230"/>
      <c r="D214" s="228">
        <v>9.5169509999999985E-2</v>
      </c>
      <c r="E214" s="190">
        <v>0.12717528</v>
      </c>
      <c r="F214" s="190">
        <v>0.12717528</v>
      </c>
      <c r="G214" s="229">
        <v>0.11130998</v>
      </c>
      <c r="H214" s="190"/>
      <c r="I214" s="190">
        <v>3.2005770000000017E-2</v>
      </c>
      <c r="J214" s="191">
        <v>0.33630277175956902</v>
      </c>
      <c r="K214" s="191"/>
      <c r="L214" s="35">
        <f t="shared" si="14"/>
        <v>3.2005770000000017E-2</v>
      </c>
      <c r="M214" s="270"/>
    </row>
    <row r="215" spans="1:13" ht="93.6">
      <c r="A215" s="273" t="s">
        <v>1080</v>
      </c>
      <c r="B215" s="77" t="s">
        <v>1079</v>
      </c>
      <c r="C215" s="230"/>
      <c r="D215" s="228">
        <v>8.3191579999999987E-2</v>
      </c>
      <c r="E215" s="190">
        <v>8.3191579999999987E-2</v>
      </c>
      <c r="F215" s="190">
        <v>8.3191579999999987E-2</v>
      </c>
      <c r="G215" s="229">
        <v>7.3444640000000005E-2</v>
      </c>
      <c r="H215" s="190"/>
      <c r="I215" s="190">
        <v>0</v>
      </c>
      <c r="J215" s="191">
        <v>0</v>
      </c>
      <c r="K215" s="191"/>
      <c r="L215" s="35">
        <f t="shared" si="14"/>
        <v>0</v>
      </c>
      <c r="M215" s="270"/>
    </row>
    <row r="216" spans="1:13" ht="140.4">
      <c r="A216" s="273" t="s">
        <v>1078</v>
      </c>
      <c r="B216" s="77" t="s">
        <v>1077</v>
      </c>
      <c r="C216" s="230"/>
      <c r="D216" s="228">
        <v>2.389355E-2</v>
      </c>
      <c r="E216" s="190">
        <v>2.389355E-2</v>
      </c>
      <c r="F216" s="190">
        <v>2.389355E-2</v>
      </c>
      <c r="G216" s="229">
        <v>2.1154200000000001E-2</v>
      </c>
      <c r="H216" s="190"/>
      <c r="I216" s="190">
        <v>0</v>
      </c>
      <c r="J216" s="191">
        <v>0</v>
      </c>
      <c r="K216" s="191"/>
      <c r="L216" s="35">
        <f t="shared" si="14"/>
        <v>0</v>
      </c>
      <c r="M216" s="270"/>
    </row>
    <row r="217" spans="1:13" ht="31.2">
      <c r="A217" s="273" t="s">
        <v>1076</v>
      </c>
      <c r="B217" s="77" t="s">
        <v>1075</v>
      </c>
      <c r="C217" s="230"/>
      <c r="D217" s="228">
        <v>9.6000000000000002E-2</v>
      </c>
      <c r="E217" s="190">
        <v>0.11038258000000001</v>
      </c>
      <c r="F217" s="190">
        <v>0.11038258000000001</v>
      </c>
      <c r="G217" s="229">
        <v>9.5985230000000005E-2</v>
      </c>
      <c r="H217" s="190"/>
      <c r="I217" s="190">
        <v>1.4382580000000006E-2</v>
      </c>
      <c r="J217" s="191">
        <v>0.14981854166666664</v>
      </c>
      <c r="K217" s="191"/>
      <c r="L217" s="35">
        <f t="shared" si="14"/>
        <v>1.4382580000000006E-2</v>
      </c>
      <c r="M217" s="270"/>
    </row>
    <row r="218" spans="1:13" ht="31.2">
      <c r="A218" s="273" t="s">
        <v>1074</v>
      </c>
      <c r="B218" s="77" t="s">
        <v>1073</v>
      </c>
      <c r="C218" s="230"/>
      <c r="D218" s="228">
        <v>6.9880999999999999E-2</v>
      </c>
      <c r="E218" s="190">
        <v>7.6407680000000006E-2</v>
      </c>
      <c r="F218" s="190">
        <v>7.6407680000000006E-2</v>
      </c>
      <c r="G218" s="229">
        <v>7.0683270000000006E-2</v>
      </c>
      <c r="H218" s="190"/>
      <c r="I218" s="190">
        <v>6.5266800000000069E-3</v>
      </c>
      <c r="J218" s="191">
        <v>9.3397060717505642E-2</v>
      </c>
      <c r="K218" s="191"/>
      <c r="L218" s="35">
        <f t="shared" si="14"/>
        <v>6.5266800000000069E-3</v>
      </c>
      <c r="M218" s="270"/>
    </row>
    <row r="219" spans="1:13" ht="70.8" customHeight="1">
      <c r="A219" s="273" t="s">
        <v>1072</v>
      </c>
      <c r="B219" s="77" t="s">
        <v>1071</v>
      </c>
      <c r="C219" s="230"/>
      <c r="D219" s="228">
        <v>5.5185440000000002E-2</v>
      </c>
      <c r="E219" s="190">
        <v>6.6027450000000001E-2</v>
      </c>
      <c r="F219" s="190">
        <v>6.6027450000000001E-2</v>
      </c>
      <c r="G219" s="229">
        <v>5.595547E-2</v>
      </c>
      <c r="H219" s="190"/>
      <c r="I219" s="190">
        <v>1.0842009999999999E-2</v>
      </c>
      <c r="J219" s="191">
        <v>0.19646504585267421</v>
      </c>
      <c r="K219" s="191"/>
      <c r="L219" s="35">
        <f t="shared" si="14"/>
        <v>1.0842009999999999E-2</v>
      </c>
      <c r="M219" s="270"/>
    </row>
    <row r="220" spans="1:13" ht="62.4">
      <c r="A220" s="273" t="s">
        <v>1070</v>
      </c>
      <c r="B220" s="77" t="s">
        <v>1069</v>
      </c>
      <c r="C220" s="230"/>
      <c r="D220" s="228">
        <v>6.9371360000000007E-2</v>
      </c>
      <c r="E220" s="190">
        <v>6.4397559999999993E-2</v>
      </c>
      <c r="F220" s="190">
        <v>6.4397559999999993E-2</v>
      </c>
      <c r="G220" s="229">
        <v>5.4608249999999997E-2</v>
      </c>
      <c r="H220" s="190"/>
      <c r="I220" s="190">
        <v>-4.9738000000000143E-3</v>
      </c>
      <c r="J220" s="191">
        <v>-7.1698176307917527E-2</v>
      </c>
      <c r="K220" s="191"/>
      <c r="L220" s="35">
        <f t="shared" si="14"/>
        <v>-4.9738000000000143E-3</v>
      </c>
      <c r="M220" s="270"/>
    </row>
    <row r="221" spans="1:13" ht="62.4">
      <c r="A221" s="273" t="s">
        <v>1068</v>
      </c>
      <c r="B221" s="77" t="s">
        <v>1067</v>
      </c>
      <c r="C221" s="230"/>
      <c r="D221" s="228">
        <v>6.7371360000000005E-2</v>
      </c>
      <c r="E221" s="190">
        <v>6.2251359999999999E-2</v>
      </c>
      <c r="F221" s="190">
        <v>6.2251359999999999E-2</v>
      </c>
      <c r="G221" s="229">
        <v>5.276902E-2</v>
      </c>
      <c r="H221" s="190"/>
      <c r="I221" s="190">
        <v>-5.1200000000000065E-3</v>
      </c>
      <c r="J221" s="191">
        <v>-7.5996684644632495E-2</v>
      </c>
      <c r="K221" s="191"/>
      <c r="L221" s="35">
        <f t="shared" si="14"/>
        <v>-5.1200000000000065E-3</v>
      </c>
      <c r="M221" s="270"/>
    </row>
    <row r="222" spans="1:13" ht="93.6">
      <c r="A222" s="273" t="s">
        <v>1066</v>
      </c>
      <c r="B222" s="77" t="s">
        <v>1065</v>
      </c>
      <c r="C222" s="230"/>
      <c r="D222" s="228">
        <v>0.15262422</v>
      </c>
      <c r="E222" s="190">
        <v>0.15328206</v>
      </c>
      <c r="F222" s="190">
        <v>0.15328206</v>
      </c>
      <c r="G222" s="229">
        <v>0.13473198</v>
      </c>
      <c r="H222" s="190"/>
      <c r="I222" s="190">
        <v>6.5783999999999287E-4</v>
      </c>
      <c r="J222" s="191">
        <v>4.3101940176990539E-3</v>
      </c>
      <c r="K222" s="191"/>
      <c r="L222" s="35">
        <f t="shared" si="14"/>
        <v>6.5783999999999287E-4</v>
      </c>
      <c r="M222" s="270"/>
    </row>
    <row r="223" spans="1:13" ht="93.6">
      <c r="A223" s="273" t="s">
        <v>1064</v>
      </c>
      <c r="B223" s="77" t="s">
        <v>1063</v>
      </c>
      <c r="C223" s="230"/>
      <c r="D223" s="228">
        <v>0.31406425999999998</v>
      </c>
      <c r="E223" s="190">
        <v>0.31403164</v>
      </c>
      <c r="F223" s="190">
        <v>0.31403164</v>
      </c>
      <c r="G223" s="229">
        <v>0.27105196999999998</v>
      </c>
      <c r="H223" s="190"/>
      <c r="I223" s="190">
        <v>-3.2619999999983218E-5</v>
      </c>
      <c r="J223" s="191">
        <v>-1.0386409456453194E-4</v>
      </c>
      <c r="K223" s="191"/>
      <c r="L223" s="35">
        <f t="shared" si="14"/>
        <v>-3.2619999999983218E-5</v>
      </c>
      <c r="M223" s="270"/>
    </row>
    <row r="224" spans="1:13" ht="124.8">
      <c r="A224" s="273" t="s">
        <v>1062</v>
      </c>
      <c r="B224" s="51" t="s">
        <v>1061</v>
      </c>
      <c r="C224" s="231"/>
      <c r="D224" s="231">
        <v>0.107</v>
      </c>
      <c r="E224" s="190">
        <v>0.12231379000000001</v>
      </c>
      <c r="F224" s="190">
        <v>0.12231379000000001</v>
      </c>
      <c r="G224" s="229">
        <v>0.10365576</v>
      </c>
      <c r="H224" s="190"/>
      <c r="I224" s="190">
        <v>1.5313790000000008E-2</v>
      </c>
      <c r="J224" s="191">
        <v>0.14311953271028055</v>
      </c>
      <c r="K224" s="191"/>
      <c r="L224" s="35">
        <f t="shared" si="14"/>
        <v>1.5313790000000008E-2</v>
      </c>
      <c r="M224" s="270"/>
    </row>
    <row r="225" spans="1:13" ht="109.2">
      <c r="A225" s="273" t="s">
        <v>1060</v>
      </c>
      <c r="B225" s="51" t="s">
        <v>1059</v>
      </c>
      <c r="C225" s="231"/>
      <c r="D225" s="231">
        <v>0.23400000000000001</v>
      </c>
      <c r="E225" s="190">
        <v>0.25252194</v>
      </c>
      <c r="F225" s="190">
        <v>0.25252194</v>
      </c>
      <c r="G225" s="229">
        <v>0.21400163</v>
      </c>
      <c r="H225" s="190"/>
      <c r="I225" s="190">
        <v>1.8521939999999987E-2</v>
      </c>
      <c r="J225" s="191">
        <v>7.915358974358977E-2</v>
      </c>
      <c r="K225" s="191"/>
      <c r="L225" s="35">
        <f t="shared" si="14"/>
        <v>1.8521939999999987E-2</v>
      </c>
      <c r="M225" s="270"/>
    </row>
    <row r="226" spans="1:13" ht="31.2">
      <c r="A226" s="273" t="s">
        <v>1058</v>
      </c>
      <c r="B226" s="77" t="s">
        <v>1057</v>
      </c>
      <c r="C226" s="190"/>
      <c r="D226" s="228">
        <v>0.36344199999999999</v>
      </c>
      <c r="E226" s="190">
        <v>0.36344199999999999</v>
      </c>
      <c r="F226" s="190">
        <v>0.36344199999999999</v>
      </c>
      <c r="G226" s="190"/>
      <c r="H226" s="190"/>
      <c r="I226" s="190">
        <v>0</v>
      </c>
      <c r="J226" s="191">
        <v>0</v>
      </c>
      <c r="K226" s="191"/>
      <c r="L226" s="35">
        <f t="shared" si="14"/>
        <v>0</v>
      </c>
      <c r="M226" s="270"/>
    </row>
    <row r="227" spans="1:13" ht="31.2">
      <c r="A227" s="273" t="s">
        <v>1056</v>
      </c>
      <c r="B227" s="77" t="s">
        <v>1055</v>
      </c>
      <c r="C227" s="190"/>
      <c r="D227" s="228">
        <v>0.15162300000000001</v>
      </c>
      <c r="E227" s="190">
        <v>0.15162300000000001</v>
      </c>
      <c r="F227" s="190">
        <v>0.15162300000000001</v>
      </c>
      <c r="G227" s="190"/>
      <c r="H227" s="190"/>
      <c r="I227" s="190">
        <v>0</v>
      </c>
      <c r="J227" s="191">
        <v>0</v>
      </c>
      <c r="K227" s="191"/>
      <c r="L227" s="35">
        <f t="shared" si="14"/>
        <v>0</v>
      </c>
      <c r="M227" s="270"/>
    </row>
    <row r="228" spans="1:13">
      <c r="A228" s="273" t="s">
        <v>1054</v>
      </c>
      <c r="B228" s="77" t="s">
        <v>1053</v>
      </c>
      <c r="C228" s="190"/>
      <c r="D228" s="228">
        <v>0.15162300000000001</v>
      </c>
      <c r="E228" s="190">
        <v>0.15162300000000001</v>
      </c>
      <c r="F228" s="190">
        <v>0.15162300000000001</v>
      </c>
      <c r="G228" s="190"/>
      <c r="H228" s="190"/>
      <c r="I228" s="190">
        <v>0</v>
      </c>
      <c r="J228" s="191">
        <v>0</v>
      </c>
      <c r="K228" s="191"/>
      <c r="L228" s="35">
        <f t="shared" si="14"/>
        <v>0</v>
      </c>
      <c r="M228" s="270"/>
    </row>
    <row r="229" spans="1:13">
      <c r="A229" s="273" t="s">
        <v>1052</v>
      </c>
      <c r="B229" s="80" t="s">
        <v>1051</v>
      </c>
      <c r="C229" s="190"/>
      <c r="D229" s="228">
        <v>0.22861600000000001</v>
      </c>
      <c r="E229" s="190">
        <v>0.22861600000000001</v>
      </c>
      <c r="F229" s="190">
        <v>0.22861600000000001</v>
      </c>
      <c r="G229" s="190"/>
      <c r="H229" s="190"/>
      <c r="I229" s="190">
        <v>0</v>
      </c>
      <c r="J229" s="191">
        <v>0</v>
      </c>
      <c r="K229" s="191"/>
      <c r="L229" s="35">
        <f t="shared" si="14"/>
        <v>0</v>
      </c>
      <c r="M229" s="270"/>
    </row>
    <row r="230" spans="1:13">
      <c r="A230" s="273" t="s">
        <v>1050</v>
      </c>
      <c r="B230" s="43" t="s">
        <v>1049</v>
      </c>
      <c r="C230" s="190"/>
      <c r="D230" s="228">
        <v>0.43643199999999999</v>
      </c>
      <c r="E230" s="190">
        <v>0.43643199999999999</v>
      </c>
      <c r="F230" s="190">
        <v>0.43643199999999999</v>
      </c>
      <c r="G230" s="190"/>
      <c r="H230" s="190"/>
      <c r="I230" s="190">
        <v>0</v>
      </c>
      <c r="J230" s="191">
        <v>0</v>
      </c>
      <c r="K230" s="191"/>
      <c r="L230" s="35">
        <f t="shared" si="14"/>
        <v>0</v>
      </c>
      <c r="M230" s="270"/>
    </row>
    <row r="231" spans="1:13">
      <c r="A231" s="273" t="s">
        <v>1048</v>
      </c>
      <c r="B231" s="43" t="s">
        <v>1047</v>
      </c>
      <c r="C231" s="190"/>
      <c r="D231" s="228">
        <v>0.29460599999999998</v>
      </c>
      <c r="E231" s="190">
        <v>0.29460599999999998</v>
      </c>
      <c r="F231" s="190">
        <v>0.29460599999999998</v>
      </c>
      <c r="G231" s="190"/>
      <c r="H231" s="190"/>
      <c r="I231" s="190">
        <v>0</v>
      </c>
      <c r="J231" s="191">
        <v>0</v>
      </c>
      <c r="K231" s="191"/>
      <c r="L231" s="35">
        <f t="shared" si="14"/>
        <v>0</v>
      </c>
      <c r="M231" s="270"/>
    </row>
    <row r="232" spans="1:13">
      <c r="A232" s="273" t="s">
        <v>1046</v>
      </c>
      <c r="B232" s="80" t="s">
        <v>1045</v>
      </c>
      <c r="C232" s="190"/>
      <c r="D232" s="228">
        <v>0.31313200000000002</v>
      </c>
      <c r="E232" s="190">
        <v>0.31313200000000002</v>
      </c>
      <c r="F232" s="190">
        <v>0.31313200000000002</v>
      </c>
      <c r="G232" s="190"/>
      <c r="H232" s="190"/>
      <c r="I232" s="190">
        <v>0</v>
      </c>
      <c r="J232" s="191">
        <v>0</v>
      </c>
      <c r="K232" s="191"/>
      <c r="L232" s="35">
        <f t="shared" si="14"/>
        <v>0</v>
      </c>
      <c r="M232" s="270"/>
    </row>
    <row r="233" spans="1:13">
      <c r="A233" s="273" t="s">
        <v>1044</v>
      </c>
      <c r="B233" s="80" t="s">
        <v>1043</v>
      </c>
      <c r="C233" s="190"/>
      <c r="D233" s="228">
        <v>0.29460599999999998</v>
      </c>
      <c r="E233" s="190">
        <v>0.29460599999999998</v>
      </c>
      <c r="F233" s="190">
        <v>0.29460599999999998</v>
      </c>
      <c r="G233" s="190"/>
      <c r="H233" s="190"/>
      <c r="I233" s="190">
        <v>0</v>
      </c>
      <c r="J233" s="191">
        <v>0</v>
      </c>
      <c r="K233" s="191"/>
      <c r="L233" s="35">
        <f t="shared" si="14"/>
        <v>0</v>
      </c>
      <c r="M233" s="270"/>
    </row>
    <row r="234" spans="1:13">
      <c r="A234" s="273" t="s">
        <v>1042</v>
      </c>
      <c r="B234" s="43" t="s">
        <v>1041</v>
      </c>
      <c r="C234" s="190"/>
      <c r="D234" s="228">
        <v>0.29460599999999998</v>
      </c>
      <c r="E234" s="190">
        <v>0.29460599999999998</v>
      </c>
      <c r="F234" s="190">
        <v>0.29460599999999998</v>
      </c>
      <c r="G234" s="190"/>
      <c r="H234" s="190"/>
      <c r="I234" s="190">
        <v>0</v>
      </c>
      <c r="J234" s="191">
        <v>0</v>
      </c>
      <c r="K234" s="191"/>
      <c r="L234" s="35">
        <f t="shared" si="14"/>
        <v>0</v>
      </c>
      <c r="M234" s="270"/>
    </row>
    <row r="235" spans="1:13">
      <c r="A235" s="273" t="s">
        <v>1040</v>
      </c>
      <c r="B235" s="80" t="s">
        <v>1039</v>
      </c>
      <c r="C235" s="190"/>
      <c r="D235" s="228">
        <v>0.21184800000000001</v>
      </c>
      <c r="E235" s="190">
        <v>0.21184800000000001</v>
      </c>
      <c r="F235" s="190">
        <v>0.21184800000000001</v>
      </c>
      <c r="G235" s="190"/>
      <c r="H235" s="190"/>
      <c r="I235" s="190">
        <v>0</v>
      </c>
      <c r="J235" s="191">
        <v>0</v>
      </c>
      <c r="K235" s="191"/>
      <c r="L235" s="35">
        <f t="shared" si="14"/>
        <v>0</v>
      </c>
      <c r="M235" s="270"/>
    </row>
    <row r="236" spans="1:13">
      <c r="A236" s="273" t="s">
        <v>1038</v>
      </c>
      <c r="B236" s="80" t="s">
        <v>1037</v>
      </c>
      <c r="C236" s="190"/>
      <c r="D236" s="228">
        <v>0.29460599999999998</v>
      </c>
      <c r="E236" s="190">
        <v>0.29460599999999998</v>
      </c>
      <c r="F236" s="190">
        <v>0.29460599999999998</v>
      </c>
      <c r="G236" s="190"/>
      <c r="H236" s="190"/>
      <c r="I236" s="190">
        <v>0</v>
      </c>
      <c r="J236" s="191">
        <v>0</v>
      </c>
      <c r="K236" s="191"/>
      <c r="L236" s="35">
        <f t="shared" si="14"/>
        <v>0</v>
      </c>
      <c r="M236" s="270"/>
    </row>
    <row r="237" spans="1:13">
      <c r="A237" s="273" t="s">
        <v>1036</v>
      </c>
      <c r="B237" s="43" t="s">
        <v>1035</v>
      </c>
      <c r="C237" s="190"/>
      <c r="D237" s="228">
        <v>0.29460599999999998</v>
      </c>
      <c r="E237" s="190">
        <v>0.29460599999999998</v>
      </c>
      <c r="F237" s="190">
        <v>0.29460599999999998</v>
      </c>
      <c r="G237" s="190"/>
      <c r="H237" s="190"/>
      <c r="I237" s="190">
        <v>0</v>
      </c>
      <c r="J237" s="191">
        <v>0</v>
      </c>
      <c r="K237" s="191"/>
      <c r="L237" s="35">
        <f t="shared" si="14"/>
        <v>0</v>
      </c>
      <c r="M237" s="270"/>
    </row>
    <row r="238" spans="1:13">
      <c r="A238" s="273" t="s">
        <v>1034</v>
      </c>
      <c r="B238" s="43" t="s">
        <v>1033</v>
      </c>
      <c r="C238" s="190"/>
      <c r="D238" s="228">
        <v>0.15162300000000001</v>
      </c>
      <c r="E238" s="190">
        <v>0.15162300000000001</v>
      </c>
      <c r="F238" s="190">
        <v>0.15162300000000001</v>
      </c>
      <c r="G238" s="190"/>
      <c r="H238" s="190"/>
      <c r="I238" s="190">
        <v>0</v>
      </c>
      <c r="J238" s="191">
        <v>0</v>
      </c>
      <c r="K238" s="191"/>
      <c r="L238" s="35">
        <f t="shared" si="14"/>
        <v>0</v>
      </c>
      <c r="M238" s="270"/>
    </row>
    <row r="239" spans="1:13">
      <c r="A239" s="273" t="s">
        <v>1032</v>
      </c>
      <c r="B239" s="43" t="s">
        <v>1031</v>
      </c>
      <c r="C239" s="190"/>
      <c r="D239" s="228">
        <v>0.444525</v>
      </c>
      <c r="E239" s="190">
        <v>0.444525</v>
      </c>
      <c r="F239" s="190">
        <v>0.444525</v>
      </c>
      <c r="G239" s="190"/>
      <c r="H239" s="190"/>
      <c r="I239" s="190">
        <v>0</v>
      </c>
      <c r="J239" s="191">
        <v>0</v>
      </c>
      <c r="K239" s="191"/>
      <c r="L239" s="35">
        <f t="shared" si="14"/>
        <v>0</v>
      </c>
      <c r="M239" s="270"/>
    </row>
    <row r="240" spans="1:13">
      <c r="A240" s="273" t="s">
        <v>1030</v>
      </c>
      <c r="B240" s="51" t="s">
        <v>1029</v>
      </c>
      <c r="C240" s="231"/>
      <c r="D240" s="231">
        <v>0.15</v>
      </c>
      <c r="E240" s="190">
        <v>0.15017</v>
      </c>
      <c r="F240" s="190">
        <v>0.15017</v>
      </c>
      <c r="G240" s="190"/>
      <c r="H240" s="190"/>
      <c r="I240" s="190">
        <v>1.7000000000000348E-4</v>
      </c>
      <c r="J240" s="191">
        <v>1.1333333333334306E-3</v>
      </c>
      <c r="K240" s="191"/>
      <c r="L240" s="35">
        <f t="shared" si="14"/>
        <v>1.7000000000000348E-4</v>
      </c>
      <c r="M240" s="270"/>
    </row>
    <row r="241" spans="1:13" ht="31.2">
      <c r="A241" s="273" t="s">
        <v>1028</v>
      </c>
      <c r="B241" s="80" t="s">
        <v>1027</v>
      </c>
      <c r="C241" s="190"/>
      <c r="D241" s="228">
        <v>3.2</v>
      </c>
      <c r="E241" s="190">
        <v>3.2</v>
      </c>
      <c r="F241" s="190">
        <v>3.2</v>
      </c>
      <c r="G241" s="232">
        <v>2.71186441</v>
      </c>
      <c r="H241" s="190"/>
      <c r="I241" s="190">
        <v>0</v>
      </c>
      <c r="J241" s="191">
        <v>0</v>
      </c>
      <c r="K241" s="191"/>
      <c r="L241" s="35">
        <f t="shared" si="14"/>
        <v>0</v>
      </c>
      <c r="M241" s="270"/>
    </row>
    <row r="242" spans="1:13" ht="31.2">
      <c r="A242" s="273" t="s">
        <v>1026</v>
      </c>
      <c r="B242" s="43" t="s">
        <v>1025</v>
      </c>
      <c r="C242" s="190"/>
      <c r="D242" s="228">
        <v>3.3650000000000002</v>
      </c>
      <c r="E242" s="190">
        <v>3.3650000000000002</v>
      </c>
      <c r="F242" s="190">
        <v>3.3650000000000002</v>
      </c>
      <c r="G242" s="232">
        <v>2.85169491</v>
      </c>
      <c r="H242" s="190"/>
      <c r="I242" s="190">
        <v>0</v>
      </c>
      <c r="J242" s="191">
        <v>0</v>
      </c>
      <c r="K242" s="191"/>
      <c r="L242" s="35">
        <f t="shared" si="14"/>
        <v>0</v>
      </c>
      <c r="M242" s="270"/>
    </row>
    <row r="243" spans="1:13">
      <c r="A243" s="273" t="s">
        <v>1024</v>
      </c>
      <c r="B243" s="43" t="s">
        <v>1023</v>
      </c>
      <c r="C243" s="190"/>
      <c r="D243" s="228">
        <v>0.45371</v>
      </c>
      <c r="E243" s="190">
        <v>0.45371</v>
      </c>
      <c r="F243" s="190">
        <v>0.45371</v>
      </c>
      <c r="G243" s="232">
        <v>0.384745</v>
      </c>
      <c r="H243" s="190"/>
      <c r="I243" s="190">
        <v>0</v>
      </c>
      <c r="J243" s="191">
        <v>0</v>
      </c>
      <c r="K243" s="191"/>
      <c r="L243" s="35">
        <f t="shared" si="14"/>
        <v>0</v>
      </c>
      <c r="M243" s="270"/>
    </row>
    <row r="244" spans="1:13">
      <c r="A244" s="273" t="s">
        <v>1022</v>
      </c>
      <c r="B244" s="233" t="s">
        <v>1021</v>
      </c>
      <c r="C244" s="190"/>
      <c r="D244" s="228">
        <v>7.6893000000000003E-2</v>
      </c>
      <c r="E244" s="190">
        <v>7.6893000000000003E-2</v>
      </c>
      <c r="F244" s="190">
        <v>7.6893000000000003E-2</v>
      </c>
      <c r="G244" s="232">
        <v>6.5163559999999995E-2</v>
      </c>
      <c r="H244" s="190"/>
      <c r="I244" s="190">
        <v>0</v>
      </c>
      <c r="J244" s="191">
        <v>0</v>
      </c>
      <c r="K244" s="191"/>
      <c r="L244" s="35">
        <f t="shared" si="14"/>
        <v>0</v>
      </c>
      <c r="M244" s="270"/>
    </row>
    <row r="245" spans="1:13">
      <c r="A245" s="273" t="s">
        <v>1020</v>
      </c>
      <c r="B245" s="43" t="s">
        <v>1019</v>
      </c>
      <c r="C245" s="190"/>
      <c r="D245" s="228">
        <v>0.12046</v>
      </c>
      <c r="E245" s="190">
        <v>0.12046</v>
      </c>
      <c r="F245" s="190">
        <v>0.12046</v>
      </c>
      <c r="G245" s="232">
        <v>0.10208475</v>
      </c>
      <c r="H245" s="190"/>
      <c r="I245" s="190">
        <v>0</v>
      </c>
      <c r="J245" s="191">
        <v>0</v>
      </c>
      <c r="K245" s="191"/>
      <c r="L245" s="35">
        <f t="shared" si="14"/>
        <v>0</v>
      </c>
      <c r="M245" s="270"/>
    </row>
    <row r="246" spans="1:13" ht="31.2">
      <c r="A246" s="273" t="s">
        <v>1018</v>
      </c>
      <c r="B246" s="79" t="s">
        <v>1017</v>
      </c>
      <c r="C246" s="190"/>
      <c r="D246" s="228">
        <v>0.6</v>
      </c>
      <c r="E246" s="190">
        <v>0.64319777</v>
      </c>
      <c r="F246" s="190">
        <v>0.64319777</v>
      </c>
      <c r="G246" s="232">
        <v>0.56031021999999997</v>
      </c>
      <c r="H246" s="190"/>
      <c r="I246" s="190">
        <v>4.3197770000000024E-2</v>
      </c>
      <c r="J246" s="191">
        <v>7.1996283333333411E-2</v>
      </c>
      <c r="K246" s="191"/>
      <c r="L246" s="35">
        <f t="shared" si="14"/>
        <v>4.3197770000000024E-2</v>
      </c>
      <c r="M246" s="270"/>
    </row>
    <row r="247" spans="1:13">
      <c r="A247" s="273" t="s">
        <v>1016</v>
      </c>
      <c r="B247" s="79" t="s">
        <v>1015</v>
      </c>
      <c r="C247" s="190"/>
      <c r="D247" s="228">
        <v>0.62470342000000001</v>
      </c>
      <c r="E247" s="190">
        <v>0.62098929999999997</v>
      </c>
      <c r="F247" s="190">
        <v>0.62098929999999997</v>
      </c>
      <c r="G247" s="232">
        <v>0.52626211000000001</v>
      </c>
      <c r="H247" s="190"/>
      <c r="I247" s="190">
        <v>-3.7141200000000429E-3</v>
      </c>
      <c r="J247" s="191">
        <v>-5.9454132650659242E-3</v>
      </c>
      <c r="K247" s="191"/>
      <c r="L247" s="35">
        <f t="shared" si="14"/>
        <v>-3.7141200000000429E-3</v>
      </c>
      <c r="M247" s="270"/>
    </row>
    <row r="248" spans="1:13">
      <c r="A248" s="273" t="s">
        <v>1014</v>
      </c>
      <c r="B248" s="79" t="s">
        <v>94</v>
      </c>
      <c r="C248" s="190"/>
      <c r="D248" s="228">
        <v>2.01938985</v>
      </c>
      <c r="E248" s="190">
        <v>2.0061747399999996</v>
      </c>
      <c r="F248" s="190">
        <v>2.0061747399999996</v>
      </c>
      <c r="G248" s="232">
        <v>1.7002615000000001</v>
      </c>
      <c r="H248" s="190"/>
      <c r="I248" s="190">
        <v>-1.3215110000000418E-2</v>
      </c>
      <c r="J248" s="191">
        <v>-6.5441103410519563E-3</v>
      </c>
      <c r="K248" s="191"/>
      <c r="L248" s="35">
        <f t="shared" si="14"/>
        <v>-1.3215110000000418E-2</v>
      </c>
      <c r="M248" s="270"/>
    </row>
    <row r="249" spans="1:13">
      <c r="A249" s="273" t="s">
        <v>1013</v>
      </c>
      <c r="B249" s="51" t="s">
        <v>12</v>
      </c>
      <c r="C249" s="231"/>
      <c r="D249" s="231">
        <v>0.27</v>
      </c>
      <c r="E249" s="190">
        <v>0.27</v>
      </c>
      <c r="F249" s="190">
        <v>0.27</v>
      </c>
      <c r="G249" s="232">
        <v>0.22881356</v>
      </c>
      <c r="H249" s="190"/>
      <c r="I249" s="190">
        <v>0</v>
      </c>
      <c r="J249" s="191">
        <v>0</v>
      </c>
      <c r="K249" s="191"/>
      <c r="L249" s="35">
        <f t="shared" si="14"/>
        <v>0</v>
      </c>
      <c r="M249" s="270"/>
    </row>
    <row r="250" spans="1:13">
      <c r="A250" s="273" t="s">
        <v>1012</v>
      </c>
      <c r="B250" s="51" t="s">
        <v>580</v>
      </c>
      <c r="C250" s="231"/>
      <c r="D250" s="231">
        <v>0.16700000000000001</v>
      </c>
      <c r="E250" s="190">
        <v>0.16700000000000001</v>
      </c>
      <c r="F250" s="190">
        <v>0.16700000000000001</v>
      </c>
      <c r="G250" s="232">
        <v>0.14152543000000001</v>
      </c>
      <c r="H250" s="190"/>
      <c r="I250" s="190">
        <v>0</v>
      </c>
      <c r="J250" s="191">
        <v>0</v>
      </c>
      <c r="K250" s="191"/>
      <c r="L250" s="35">
        <f t="shared" si="14"/>
        <v>0</v>
      </c>
      <c r="M250" s="270"/>
    </row>
    <row r="251" spans="1:13" ht="32.4" customHeight="1">
      <c r="A251" s="273" t="s">
        <v>136</v>
      </c>
      <c r="B251" s="77" t="s">
        <v>63</v>
      </c>
      <c r="C251" s="230"/>
      <c r="D251" s="228"/>
      <c r="E251" s="190">
        <v>0</v>
      </c>
      <c r="F251" s="190">
        <v>0</v>
      </c>
      <c r="G251" s="232"/>
      <c r="H251" s="190"/>
      <c r="I251" s="190">
        <v>0</v>
      </c>
      <c r="J251" s="191"/>
      <c r="K251" s="191"/>
      <c r="L251" s="35">
        <f t="shared" si="14"/>
        <v>0</v>
      </c>
      <c r="M251" s="270"/>
    </row>
    <row r="252" spans="1:13" ht="31.2">
      <c r="A252" s="273" t="s">
        <v>1011</v>
      </c>
      <c r="B252" s="77" t="s">
        <v>1010</v>
      </c>
      <c r="C252" s="232">
        <v>0.2479314</v>
      </c>
      <c r="D252" s="228">
        <v>0.2479314</v>
      </c>
      <c r="E252" s="190">
        <v>0.22687417000000001</v>
      </c>
      <c r="F252" s="190">
        <v>0.22687417000000001</v>
      </c>
      <c r="G252" s="232">
        <v>0.21157765000000001</v>
      </c>
      <c r="H252" s="190"/>
      <c r="I252" s="190">
        <v>-2.1057229999999982E-2</v>
      </c>
      <c r="J252" s="191">
        <v>-8.4931678682086953E-2</v>
      </c>
      <c r="K252" s="191"/>
      <c r="L252" s="35">
        <f t="shared" si="14"/>
        <v>-2.1057229999999982E-2</v>
      </c>
      <c r="M252" s="270"/>
    </row>
    <row r="253" spans="1:13" ht="31.2">
      <c r="A253" s="273" t="s">
        <v>1009</v>
      </c>
      <c r="B253" s="77" t="s">
        <v>1008</v>
      </c>
      <c r="C253" s="232">
        <v>0.35461451999999999</v>
      </c>
      <c r="D253" s="228">
        <v>0.35461451999999999</v>
      </c>
      <c r="E253" s="190">
        <v>0.35572648000000001</v>
      </c>
      <c r="F253" s="190">
        <v>0.35572648000000001</v>
      </c>
      <c r="G253" s="232">
        <v>0.34347193999999998</v>
      </c>
      <c r="H253" s="190"/>
      <c r="I253" s="190">
        <v>1.1119600000000229E-3</v>
      </c>
      <c r="J253" s="191">
        <v>3.1356866041469811E-3</v>
      </c>
      <c r="K253" s="191"/>
      <c r="L253" s="35">
        <f t="shared" si="14"/>
        <v>1.1119600000000229E-3</v>
      </c>
      <c r="M253" s="270"/>
    </row>
    <row r="254" spans="1:13" ht="46.8">
      <c r="A254" s="273" t="s">
        <v>1007</v>
      </c>
      <c r="B254" s="77" t="s">
        <v>1006</v>
      </c>
      <c r="C254" s="232">
        <v>0.30715367000000005</v>
      </c>
      <c r="D254" s="228">
        <v>0.30715367000000005</v>
      </c>
      <c r="E254" s="190">
        <v>0.30338995000000002</v>
      </c>
      <c r="F254" s="190">
        <v>0.30338995000000002</v>
      </c>
      <c r="G254" s="232">
        <v>0.31331509000000002</v>
      </c>
      <c r="H254" s="190"/>
      <c r="I254" s="190">
        <v>-3.7637200000000259E-3</v>
      </c>
      <c r="J254" s="191">
        <v>-1.225354071139706E-2</v>
      </c>
      <c r="K254" s="191"/>
      <c r="L254" s="35">
        <f t="shared" si="14"/>
        <v>-3.7637200000000259E-3</v>
      </c>
      <c r="M254" s="270"/>
    </row>
    <row r="255" spans="1:13" ht="31.2">
      <c r="A255" s="273" t="s">
        <v>1005</v>
      </c>
      <c r="B255" s="77" t="s">
        <v>1004</v>
      </c>
      <c r="C255" s="232">
        <v>0.38225963999999996</v>
      </c>
      <c r="D255" s="228">
        <v>0.38225963999999996</v>
      </c>
      <c r="E255" s="190">
        <v>0.3818763</v>
      </c>
      <c r="F255" s="190">
        <v>0.3818763</v>
      </c>
      <c r="G255" s="232">
        <v>0.36315037999999999</v>
      </c>
      <c r="H255" s="190"/>
      <c r="I255" s="190">
        <v>-3.8333999999995427E-4</v>
      </c>
      <c r="J255" s="191">
        <v>-1.0028262465793247E-3</v>
      </c>
      <c r="K255" s="191"/>
      <c r="L255" s="35">
        <f t="shared" si="14"/>
        <v>-3.8333999999995427E-4</v>
      </c>
      <c r="M255" s="270"/>
    </row>
    <row r="256" spans="1:13" ht="31.2">
      <c r="A256" s="273" t="s">
        <v>1003</v>
      </c>
      <c r="B256" s="77" t="s">
        <v>1002</v>
      </c>
      <c r="C256" s="190"/>
      <c r="D256" s="228">
        <v>6.4288999999999999E-2</v>
      </c>
      <c r="E256" s="190">
        <v>6.4288999999999999E-2</v>
      </c>
      <c r="F256" s="190">
        <v>6.4288999999999999E-2</v>
      </c>
      <c r="G256" s="232"/>
      <c r="H256" s="190"/>
      <c r="I256" s="190">
        <v>0</v>
      </c>
      <c r="J256" s="191">
        <v>0</v>
      </c>
      <c r="K256" s="191"/>
      <c r="L256" s="35">
        <f t="shared" si="14"/>
        <v>0</v>
      </c>
      <c r="M256" s="270"/>
    </row>
    <row r="257" spans="1:13" ht="46.8">
      <c r="A257" s="273" t="s">
        <v>1001</v>
      </c>
      <c r="B257" s="77" t="s">
        <v>1000</v>
      </c>
      <c r="C257" s="190"/>
      <c r="D257" s="228">
        <v>5.9243000000000004E-2</v>
      </c>
      <c r="E257" s="190">
        <v>6.0144000000000003E-2</v>
      </c>
      <c r="F257" s="190">
        <v>6.0144000000000003E-2</v>
      </c>
      <c r="G257" s="190"/>
      <c r="H257" s="190"/>
      <c r="I257" s="190">
        <v>9.0099999999999902E-4</v>
      </c>
      <c r="J257" s="191">
        <v>1.5208547845315001E-2</v>
      </c>
      <c r="K257" s="191"/>
      <c r="L257" s="35">
        <f t="shared" si="14"/>
        <v>9.0099999999999902E-4</v>
      </c>
      <c r="M257" s="270"/>
    </row>
    <row r="258" spans="1:13" ht="31.2">
      <c r="A258" s="273" t="s">
        <v>999</v>
      </c>
      <c r="B258" s="77" t="s">
        <v>998</v>
      </c>
      <c r="C258" s="190"/>
      <c r="D258" s="228">
        <v>6.4288999999999999E-2</v>
      </c>
      <c r="E258" s="190">
        <v>6.4288999999999999E-2</v>
      </c>
      <c r="F258" s="190">
        <v>6.4288999999999999E-2</v>
      </c>
      <c r="G258" s="190"/>
      <c r="H258" s="190"/>
      <c r="I258" s="190">
        <v>0</v>
      </c>
      <c r="J258" s="191">
        <v>0</v>
      </c>
      <c r="K258" s="191"/>
      <c r="L258" s="35">
        <f t="shared" si="14"/>
        <v>0</v>
      </c>
      <c r="M258" s="270"/>
    </row>
    <row r="259" spans="1:13" ht="46.8">
      <c r="A259" s="273" t="s">
        <v>997</v>
      </c>
      <c r="B259" s="77" t="s">
        <v>996</v>
      </c>
      <c r="C259" s="190"/>
      <c r="D259" s="230">
        <v>5.9803999999999996E-2</v>
      </c>
      <c r="E259" s="190">
        <v>6.1998829999999998E-2</v>
      </c>
      <c r="F259" s="190">
        <v>6.1998829999999998E-2</v>
      </c>
      <c r="G259" s="190"/>
      <c r="H259" s="190"/>
      <c r="I259" s="190">
        <v>2.1948300000000018E-3</v>
      </c>
      <c r="J259" s="191">
        <v>3.6700387933917389E-2</v>
      </c>
      <c r="K259" s="191"/>
      <c r="L259" s="35">
        <f t="shared" si="14"/>
        <v>2.1948300000000018E-3</v>
      </c>
      <c r="M259" s="270"/>
    </row>
    <row r="260" spans="1:13" ht="62.4">
      <c r="A260" s="273" t="s">
        <v>995</v>
      </c>
      <c r="B260" s="77" t="s">
        <v>994</v>
      </c>
      <c r="C260" s="230"/>
      <c r="D260" s="230">
        <v>5.7072000000000005E-2</v>
      </c>
      <c r="E260" s="190">
        <v>5.1404000000000005E-2</v>
      </c>
      <c r="F260" s="190">
        <v>5.1404000000000005E-2</v>
      </c>
      <c r="G260" s="190"/>
      <c r="H260" s="190"/>
      <c r="I260" s="190">
        <v>-5.6679999999999994E-3</v>
      </c>
      <c r="J260" s="191">
        <v>-9.9313148303896814E-2</v>
      </c>
      <c r="K260" s="191"/>
      <c r="L260" s="35">
        <f t="shared" si="14"/>
        <v>-5.6679999999999994E-3</v>
      </c>
      <c r="M260" s="270"/>
    </row>
    <row r="261" spans="1:13" ht="62.4">
      <c r="A261" s="273" t="s">
        <v>993</v>
      </c>
      <c r="B261" s="77" t="s">
        <v>992</v>
      </c>
      <c r="C261" s="230"/>
      <c r="D261" s="230">
        <v>8.8821000000000011E-2</v>
      </c>
      <c r="E261" s="190">
        <v>8.8537999999999992E-2</v>
      </c>
      <c r="F261" s="190">
        <v>8.8537999999999992E-2</v>
      </c>
      <c r="G261" s="190"/>
      <c r="H261" s="190"/>
      <c r="I261" s="190">
        <v>-2.8300000000001935E-4</v>
      </c>
      <c r="J261" s="191">
        <v>-3.1861834476083484E-3</v>
      </c>
      <c r="K261" s="191"/>
      <c r="L261" s="35">
        <f t="shared" si="14"/>
        <v>-2.8300000000001935E-4</v>
      </c>
      <c r="M261" s="270"/>
    </row>
    <row r="262" spans="1:13" ht="46.8">
      <c r="A262" s="273" t="s">
        <v>991</v>
      </c>
      <c r="B262" s="214" t="s">
        <v>1460</v>
      </c>
      <c r="C262" s="234"/>
      <c r="D262" s="47">
        <v>0.53219499999999997</v>
      </c>
      <c r="E262" s="190">
        <v>0.53111328999999996</v>
      </c>
      <c r="F262" s="190">
        <v>0.53111328999999996</v>
      </c>
      <c r="G262" s="232">
        <v>0.46368082999999999</v>
      </c>
      <c r="H262" s="190"/>
      <c r="I262" s="190">
        <v>-1.0817100000000135E-3</v>
      </c>
      <c r="J262" s="191">
        <v>-2.0325444620863387E-3</v>
      </c>
      <c r="K262" s="191"/>
      <c r="L262" s="35">
        <f t="shared" si="14"/>
        <v>-1.0817100000000135E-3</v>
      </c>
      <c r="M262" s="270"/>
    </row>
    <row r="263" spans="1:13" ht="30.6" customHeight="1">
      <c r="A263" s="280">
        <v>8</v>
      </c>
      <c r="B263" s="65" t="s">
        <v>990</v>
      </c>
      <c r="C263" s="35">
        <f>SUM(C265:C288)</f>
        <v>2.8770000000000002</v>
      </c>
      <c r="D263" s="35">
        <f>SUM(D265:D288)</f>
        <v>7.8650822499999995</v>
      </c>
      <c r="E263" s="35">
        <f t="shared" ref="E263:I263" si="15">SUM(E265:E288)</f>
        <v>7.8488323299999996</v>
      </c>
      <c r="F263" s="35">
        <f t="shared" si="15"/>
        <v>7.8488323299999996</v>
      </c>
      <c r="G263" s="35">
        <f>SUM(G265:G288)</f>
        <v>6.7866838299999994</v>
      </c>
      <c r="H263" s="35"/>
      <c r="I263" s="35">
        <f t="shared" si="15"/>
        <v>-1.6249919999999862E-2</v>
      </c>
      <c r="J263" s="191">
        <v>-2.0660839242970797E-3</v>
      </c>
      <c r="K263" s="191"/>
      <c r="L263" s="35">
        <f t="shared" si="14"/>
        <v>-1.6249919999999862E-2</v>
      </c>
      <c r="M263" s="270"/>
    </row>
    <row r="264" spans="1:13" ht="27.6" customHeight="1">
      <c r="A264" s="274" t="s">
        <v>989</v>
      </c>
      <c r="B264" s="235" t="s">
        <v>56</v>
      </c>
      <c r="C264" s="190"/>
      <c r="D264" s="190"/>
      <c r="E264" s="190">
        <v>0</v>
      </c>
      <c r="F264" s="190">
        <v>0</v>
      </c>
      <c r="G264" s="190"/>
      <c r="H264" s="190"/>
      <c r="I264" s="190">
        <v>0</v>
      </c>
      <c r="J264" s="191"/>
      <c r="K264" s="191"/>
      <c r="L264" s="35">
        <f t="shared" si="14"/>
        <v>0</v>
      </c>
      <c r="M264" s="270"/>
    </row>
    <row r="265" spans="1:13" ht="46.8">
      <c r="A265" s="271" t="s">
        <v>988</v>
      </c>
      <c r="B265" s="82" t="s">
        <v>987</v>
      </c>
      <c r="C265" s="190">
        <v>0.60899999999999999</v>
      </c>
      <c r="D265" s="236">
        <v>0.60899999999999999</v>
      </c>
      <c r="E265" s="190">
        <v>0.55202389000000007</v>
      </c>
      <c r="F265" s="190">
        <v>0.55202389000000007</v>
      </c>
      <c r="G265" s="190">
        <v>0.49028607000000002</v>
      </c>
      <c r="H265" s="190"/>
      <c r="I265" s="190">
        <v>-5.6976109999999913E-2</v>
      </c>
      <c r="J265" s="191">
        <v>-9.3556830870278995E-2</v>
      </c>
      <c r="K265" s="191"/>
      <c r="L265" s="35">
        <f t="shared" si="14"/>
        <v>-5.6976109999999913E-2</v>
      </c>
      <c r="M265" s="270"/>
    </row>
    <row r="266" spans="1:13" ht="46.8">
      <c r="A266" s="271" t="s">
        <v>986</v>
      </c>
      <c r="B266" s="83" t="s">
        <v>985</v>
      </c>
      <c r="C266" s="190">
        <v>0.78</v>
      </c>
      <c r="D266" s="236">
        <v>0.78</v>
      </c>
      <c r="E266" s="190">
        <v>0.81070399000000004</v>
      </c>
      <c r="F266" s="190">
        <v>0.81070399000000004</v>
      </c>
      <c r="G266" s="190">
        <v>0.81818460000000004</v>
      </c>
      <c r="H266" s="190"/>
      <c r="I266" s="190">
        <v>3.0703990000000014E-2</v>
      </c>
      <c r="J266" s="191">
        <v>3.9364089743589847E-2</v>
      </c>
      <c r="K266" s="191"/>
      <c r="L266" s="35">
        <f t="shared" si="14"/>
        <v>3.0703990000000014E-2</v>
      </c>
      <c r="M266" s="270"/>
    </row>
    <row r="267" spans="1:13" ht="31.2">
      <c r="A267" s="271" t="s">
        <v>984</v>
      </c>
      <c r="B267" s="237" t="s">
        <v>1916</v>
      </c>
      <c r="C267" s="190">
        <v>0.60799999999999998</v>
      </c>
      <c r="D267" s="236">
        <v>0.60799999999999998</v>
      </c>
      <c r="E267" s="190">
        <v>0.68185660000000003</v>
      </c>
      <c r="F267" s="190">
        <v>0.68185660000000003</v>
      </c>
      <c r="G267" s="190">
        <v>0.67886849999999999</v>
      </c>
      <c r="H267" s="190"/>
      <c r="I267" s="190">
        <v>7.385660000000005E-2</v>
      </c>
      <c r="J267" s="191">
        <v>0.12147467105263177</v>
      </c>
      <c r="K267" s="191"/>
      <c r="L267" s="35">
        <f t="shared" si="14"/>
        <v>7.385660000000005E-2</v>
      </c>
      <c r="M267" s="270"/>
    </row>
    <row r="268" spans="1:13" ht="109.2">
      <c r="A268" s="271" t="s">
        <v>982</v>
      </c>
      <c r="B268" s="83" t="s">
        <v>981</v>
      </c>
      <c r="C268" s="190">
        <v>0.37</v>
      </c>
      <c r="D268" s="236">
        <v>0.37</v>
      </c>
      <c r="E268" s="190">
        <v>0.36220037999999999</v>
      </c>
      <c r="F268" s="190">
        <v>0.36220037999999999</v>
      </c>
      <c r="G268" s="190">
        <v>0.38384780999999996</v>
      </c>
      <c r="H268" s="190"/>
      <c r="I268" s="190">
        <v>-7.7996200000000071E-3</v>
      </c>
      <c r="J268" s="191">
        <v>-2.1080054054054109E-2</v>
      </c>
      <c r="K268" s="191"/>
      <c r="L268" s="35">
        <f t="shared" ref="L268:L331" si="16">I268</f>
        <v>-7.7996200000000071E-3</v>
      </c>
      <c r="M268" s="270"/>
    </row>
    <row r="269" spans="1:13" ht="46.8">
      <c r="A269" s="271" t="s">
        <v>980</v>
      </c>
      <c r="B269" s="84" t="s">
        <v>1917</v>
      </c>
      <c r="C269" s="190">
        <v>0.16400000000000001</v>
      </c>
      <c r="D269" s="236">
        <v>0.16400000000000001</v>
      </c>
      <c r="E269" s="190">
        <v>0.18650053999999999</v>
      </c>
      <c r="F269" s="190">
        <v>0.18650053999999999</v>
      </c>
      <c r="G269" s="190">
        <v>0.19769622000000001</v>
      </c>
      <c r="H269" s="190"/>
      <c r="I269" s="190">
        <v>2.2500539999999986E-2</v>
      </c>
      <c r="J269" s="191">
        <v>0.13719841463414628</v>
      </c>
      <c r="K269" s="191"/>
      <c r="L269" s="35">
        <f t="shared" si="16"/>
        <v>2.2500539999999986E-2</v>
      </c>
      <c r="M269" s="270"/>
    </row>
    <row r="270" spans="1:13" ht="46.8">
      <c r="A270" s="271" t="s">
        <v>978</v>
      </c>
      <c r="B270" s="49" t="s">
        <v>977</v>
      </c>
      <c r="C270" s="190"/>
      <c r="D270" s="35">
        <v>0.35</v>
      </c>
      <c r="E270" s="190">
        <v>0.30555086999999997</v>
      </c>
      <c r="F270" s="190">
        <v>0.30555086999999997</v>
      </c>
      <c r="G270" s="190">
        <v>0.27178426</v>
      </c>
      <c r="H270" s="190"/>
      <c r="I270" s="190">
        <v>-4.4449130000000003E-2</v>
      </c>
      <c r="J270" s="191">
        <v>-0.12699751428571426</v>
      </c>
      <c r="K270" s="191"/>
      <c r="L270" s="35">
        <f t="shared" si="16"/>
        <v>-4.4449130000000003E-2</v>
      </c>
      <c r="M270" s="270"/>
    </row>
    <row r="271" spans="1:13" ht="46.8">
      <c r="A271" s="271" t="s">
        <v>976</v>
      </c>
      <c r="B271" s="49" t="s">
        <v>975</v>
      </c>
      <c r="C271" s="190"/>
      <c r="D271" s="35">
        <v>0.42</v>
      </c>
      <c r="E271" s="190">
        <v>0.41925575999999998</v>
      </c>
      <c r="F271" s="190">
        <v>0.41925575999999998</v>
      </c>
      <c r="G271" s="190">
        <v>0.36940068000000004</v>
      </c>
      <c r="H271" s="190"/>
      <c r="I271" s="190">
        <v>-7.4424000000000712E-4</v>
      </c>
      <c r="J271" s="191">
        <v>-1.7719999999999958E-3</v>
      </c>
      <c r="K271" s="191"/>
      <c r="L271" s="35">
        <f t="shared" si="16"/>
        <v>-7.4424000000000712E-4</v>
      </c>
      <c r="M271" s="270"/>
    </row>
    <row r="272" spans="1:13" ht="31.2">
      <c r="A272" s="271" t="s">
        <v>974</v>
      </c>
      <c r="B272" s="43" t="s">
        <v>973</v>
      </c>
      <c r="C272" s="190"/>
      <c r="D272" s="190">
        <v>3.2</v>
      </c>
      <c r="E272" s="190">
        <v>3.2</v>
      </c>
      <c r="F272" s="190">
        <v>3.2</v>
      </c>
      <c r="G272" s="190">
        <v>2.71186441</v>
      </c>
      <c r="H272" s="190"/>
      <c r="I272" s="190">
        <v>0</v>
      </c>
      <c r="J272" s="191">
        <v>0</v>
      </c>
      <c r="K272" s="191"/>
      <c r="L272" s="35">
        <f t="shared" si="16"/>
        <v>0</v>
      </c>
      <c r="M272" s="270"/>
    </row>
    <row r="273" spans="1:13" ht="25.8" customHeight="1">
      <c r="A273" s="271" t="s">
        <v>972</v>
      </c>
      <c r="B273" s="43" t="s">
        <v>971</v>
      </c>
      <c r="C273" s="190"/>
      <c r="D273" s="190">
        <v>0.25999899999999998</v>
      </c>
      <c r="E273" s="190">
        <v>0.25999899999999998</v>
      </c>
      <c r="F273" s="190">
        <v>0.25999899999999998</v>
      </c>
      <c r="G273" s="190">
        <v>0.22033814000000002</v>
      </c>
      <c r="H273" s="190"/>
      <c r="I273" s="190">
        <v>0</v>
      </c>
      <c r="J273" s="191">
        <v>0</v>
      </c>
      <c r="K273" s="191"/>
      <c r="L273" s="35">
        <f t="shared" si="16"/>
        <v>0</v>
      </c>
      <c r="M273" s="270"/>
    </row>
    <row r="274" spans="1:13" ht="78">
      <c r="A274" s="271" t="s">
        <v>970</v>
      </c>
      <c r="B274" s="238" t="s">
        <v>969</v>
      </c>
      <c r="C274" s="190"/>
      <c r="D274" s="190">
        <v>6.9899249999999996E-2</v>
      </c>
      <c r="E274" s="190">
        <v>6.9899249999999996E-2</v>
      </c>
      <c r="F274" s="190">
        <v>6.9899249999999996E-2</v>
      </c>
      <c r="G274" s="190">
        <v>6.4026480000000011E-2</v>
      </c>
      <c r="H274" s="190"/>
      <c r="I274" s="190">
        <v>0</v>
      </c>
      <c r="J274" s="191">
        <v>0</v>
      </c>
      <c r="K274" s="191"/>
      <c r="L274" s="35">
        <f t="shared" si="16"/>
        <v>0</v>
      </c>
      <c r="M274" s="270"/>
    </row>
    <row r="275" spans="1:13" ht="109.2">
      <c r="A275" s="271" t="s">
        <v>968</v>
      </c>
      <c r="B275" s="216" t="s">
        <v>967</v>
      </c>
      <c r="C275" s="190"/>
      <c r="D275" s="190">
        <v>8.3000000000000004E-2</v>
      </c>
      <c r="E275" s="190">
        <v>7.6452129999999993E-2</v>
      </c>
      <c r="F275" s="190">
        <v>7.6452129999999993E-2</v>
      </c>
      <c r="G275" s="190">
        <v>6.7992029999999995E-2</v>
      </c>
      <c r="H275" s="190"/>
      <c r="I275" s="190">
        <v>-6.5478700000000112E-3</v>
      </c>
      <c r="J275" s="191">
        <v>-7.8890000000000127E-2</v>
      </c>
      <c r="K275" s="191"/>
      <c r="L275" s="35">
        <f t="shared" si="16"/>
        <v>-6.5478700000000112E-3</v>
      </c>
      <c r="M275" s="270"/>
    </row>
    <row r="276" spans="1:13" ht="109.2">
      <c r="A276" s="271" t="s">
        <v>966</v>
      </c>
      <c r="B276" s="216" t="s">
        <v>965</v>
      </c>
      <c r="C276" s="190"/>
      <c r="D276" s="190">
        <v>8.7999999999999995E-2</v>
      </c>
      <c r="E276" s="190">
        <v>7.5719800000000004E-2</v>
      </c>
      <c r="F276" s="190">
        <v>7.5719800000000004E-2</v>
      </c>
      <c r="G276" s="190">
        <v>7.1028159999999993E-2</v>
      </c>
      <c r="H276" s="190"/>
      <c r="I276" s="190">
        <v>-1.2280199999999991E-2</v>
      </c>
      <c r="J276" s="191">
        <v>-0.13954772727272713</v>
      </c>
      <c r="K276" s="191"/>
      <c r="L276" s="35">
        <f t="shared" si="16"/>
        <v>-1.2280199999999991E-2</v>
      </c>
      <c r="M276" s="270"/>
    </row>
    <row r="277" spans="1:13" ht="124.8">
      <c r="A277" s="271" t="s">
        <v>964</v>
      </c>
      <c r="B277" s="215" t="s">
        <v>963</v>
      </c>
      <c r="C277" s="190"/>
      <c r="D277" s="190">
        <v>0.14499999999999999</v>
      </c>
      <c r="E277" s="190">
        <v>0.10056253</v>
      </c>
      <c r="F277" s="190">
        <v>0.10056253</v>
      </c>
      <c r="G277" s="190">
        <v>8.7968950000000004E-2</v>
      </c>
      <c r="H277" s="190"/>
      <c r="I277" s="190">
        <v>-4.4437469999999993E-2</v>
      </c>
      <c r="J277" s="191">
        <v>-0.3064653103448276</v>
      </c>
      <c r="K277" s="191"/>
      <c r="L277" s="35">
        <f t="shared" si="16"/>
        <v>-4.4437469999999993E-2</v>
      </c>
      <c r="M277" s="270"/>
    </row>
    <row r="278" spans="1:13">
      <c r="A278" s="271" t="s">
        <v>962</v>
      </c>
      <c r="B278" s="239" t="s">
        <v>63</v>
      </c>
      <c r="C278" s="240"/>
      <c r="D278" s="241"/>
      <c r="E278" s="190">
        <v>0</v>
      </c>
      <c r="F278" s="190">
        <v>0</v>
      </c>
      <c r="G278" s="242"/>
      <c r="H278" s="190"/>
      <c r="I278" s="190">
        <v>0</v>
      </c>
      <c r="J278" s="191"/>
      <c r="K278" s="191"/>
      <c r="L278" s="35">
        <f t="shared" si="16"/>
        <v>0</v>
      </c>
      <c r="M278" s="270"/>
    </row>
    <row r="279" spans="1:13" ht="46.8">
      <c r="A279" s="271" t="s">
        <v>961</v>
      </c>
      <c r="B279" s="58" t="s">
        <v>1466</v>
      </c>
      <c r="C279" s="190">
        <v>0.34599999999999997</v>
      </c>
      <c r="D279" s="236">
        <v>0.34599999999999997</v>
      </c>
      <c r="E279" s="190">
        <v>0.38287158999999998</v>
      </c>
      <c r="F279" s="190">
        <v>0.38287158999999998</v>
      </c>
      <c r="G279" s="243">
        <v>0.35339752000000002</v>
      </c>
      <c r="H279" s="190"/>
      <c r="I279" s="190">
        <v>3.687159000000001E-2</v>
      </c>
      <c r="J279" s="191">
        <v>0.10656528901734097</v>
      </c>
      <c r="K279" s="191"/>
      <c r="L279" s="35">
        <f t="shared" si="16"/>
        <v>3.687159000000001E-2</v>
      </c>
      <c r="M279" s="270"/>
    </row>
    <row r="280" spans="1:13">
      <c r="A280" s="271" t="s">
        <v>960</v>
      </c>
      <c r="B280" s="58" t="s">
        <v>959</v>
      </c>
      <c r="C280" s="190"/>
      <c r="D280" s="236">
        <v>4.8152E-2</v>
      </c>
      <c r="E280" s="190">
        <v>4.8152E-2</v>
      </c>
      <c r="F280" s="190">
        <v>4.8152E-2</v>
      </c>
      <c r="G280" s="242"/>
      <c r="H280" s="190">
        <f t="shared" ref="H280:H288" si="17">G280/1000</f>
        <v>0</v>
      </c>
      <c r="I280" s="190">
        <v>0</v>
      </c>
      <c r="J280" s="191">
        <v>0</v>
      </c>
      <c r="K280" s="191"/>
      <c r="L280" s="35">
        <f t="shared" si="16"/>
        <v>0</v>
      </c>
      <c r="M280" s="270"/>
    </row>
    <row r="281" spans="1:13" ht="31.2">
      <c r="A281" s="271" t="s">
        <v>958</v>
      </c>
      <c r="B281" s="58" t="s">
        <v>957</v>
      </c>
      <c r="C281" s="190"/>
      <c r="D281" s="236">
        <v>4.4227000000000002E-2</v>
      </c>
      <c r="E281" s="190">
        <v>4.4227000000000002E-2</v>
      </c>
      <c r="F281" s="190">
        <v>4.4227000000000002E-2</v>
      </c>
      <c r="G281" s="242"/>
      <c r="H281" s="190">
        <f t="shared" si="17"/>
        <v>0</v>
      </c>
      <c r="I281" s="190">
        <v>0</v>
      </c>
      <c r="J281" s="191">
        <v>0</v>
      </c>
      <c r="K281" s="191"/>
      <c r="L281" s="35">
        <f t="shared" si="16"/>
        <v>0</v>
      </c>
      <c r="M281" s="270"/>
    </row>
    <row r="282" spans="1:13" ht="46.8">
      <c r="A282" s="271" t="s">
        <v>956</v>
      </c>
      <c r="B282" s="58" t="s">
        <v>955</v>
      </c>
      <c r="C282" s="190"/>
      <c r="D282" s="236">
        <v>4.9224999999999998E-2</v>
      </c>
      <c r="E282" s="190">
        <v>4.9224999999999998E-2</v>
      </c>
      <c r="F282" s="190">
        <v>4.9224999999999998E-2</v>
      </c>
      <c r="G282" s="242"/>
      <c r="H282" s="190">
        <f t="shared" si="17"/>
        <v>0</v>
      </c>
      <c r="I282" s="190">
        <v>0</v>
      </c>
      <c r="J282" s="191">
        <v>0</v>
      </c>
      <c r="K282" s="191"/>
      <c r="L282" s="35">
        <f t="shared" si="16"/>
        <v>0</v>
      </c>
      <c r="M282" s="270"/>
    </row>
    <row r="283" spans="1:13" ht="46.8">
      <c r="A283" s="271" t="s">
        <v>954</v>
      </c>
      <c r="B283" s="214" t="s">
        <v>953</v>
      </c>
      <c r="C283" s="190"/>
      <c r="D283" s="236">
        <v>4.4609999999999997E-2</v>
      </c>
      <c r="E283" s="190">
        <v>4.0945000000000002E-2</v>
      </c>
      <c r="F283" s="190">
        <v>4.0945000000000002E-2</v>
      </c>
      <c r="G283" s="242"/>
      <c r="H283" s="190">
        <f t="shared" si="17"/>
        <v>0</v>
      </c>
      <c r="I283" s="190">
        <v>-3.6649999999999947E-3</v>
      </c>
      <c r="J283" s="191">
        <v>-8.2156467159829494E-2</v>
      </c>
      <c r="K283" s="191"/>
      <c r="L283" s="35">
        <f t="shared" si="16"/>
        <v>-3.6649999999999947E-3</v>
      </c>
      <c r="M283" s="270"/>
    </row>
    <row r="284" spans="1:13" ht="46.8">
      <c r="A284" s="271" t="s">
        <v>952</v>
      </c>
      <c r="B284" s="214" t="s">
        <v>951</v>
      </c>
      <c r="C284" s="190"/>
      <c r="D284" s="236">
        <v>4.4609999999999997E-2</v>
      </c>
      <c r="E284" s="190">
        <v>4.0945000000000002E-2</v>
      </c>
      <c r="F284" s="190">
        <v>4.0945000000000002E-2</v>
      </c>
      <c r="G284" s="242"/>
      <c r="H284" s="190">
        <f t="shared" si="17"/>
        <v>0</v>
      </c>
      <c r="I284" s="190">
        <v>-3.6649999999999947E-3</v>
      </c>
      <c r="J284" s="191">
        <v>-8.2156467159829494E-2</v>
      </c>
      <c r="K284" s="191"/>
      <c r="L284" s="35">
        <f t="shared" si="16"/>
        <v>-3.6649999999999947E-3</v>
      </c>
      <c r="M284" s="270"/>
    </row>
    <row r="285" spans="1:13" ht="31.2">
      <c r="A285" s="271" t="s">
        <v>950</v>
      </c>
      <c r="B285" s="51" t="s">
        <v>949</v>
      </c>
      <c r="C285" s="190"/>
      <c r="D285" s="236">
        <v>3.8679999999999999E-2</v>
      </c>
      <c r="E285" s="190">
        <v>3.8679999999999999E-2</v>
      </c>
      <c r="F285" s="190">
        <v>3.8679999999999999E-2</v>
      </c>
      <c r="G285" s="242"/>
      <c r="H285" s="190">
        <f t="shared" si="17"/>
        <v>0</v>
      </c>
      <c r="I285" s="190">
        <v>0</v>
      </c>
      <c r="J285" s="191">
        <v>0</v>
      </c>
      <c r="K285" s="191"/>
      <c r="L285" s="35">
        <f t="shared" si="16"/>
        <v>0</v>
      </c>
      <c r="M285" s="270"/>
    </row>
    <row r="286" spans="1:13" ht="40.799999999999997" customHeight="1">
      <c r="A286" s="271" t="s">
        <v>948</v>
      </c>
      <c r="B286" s="51" t="s">
        <v>947</v>
      </c>
      <c r="C286" s="190"/>
      <c r="D286" s="236">
        <v>3.8679999999999999E-2</v>
      </c>
      <c r="E286" s="190">
        <v>3.8679999999999999E-2</v>
      </c>
      <c r="F286" s="190">
        <v>3.8679999999999999E-2</v>
      </c>
      <c r="G286" s="242"/>
      <c r="H286" s="190">
        <f t="shared" si="17"/>
        <v>0</v>
      </c>
      <c r="I286" s="190">
        <v>0</v>
      </c>
      <c r="J286" s="191">
        <v>0</v>
      </c>
      <c r="K286" s="191"/>
      <c r="L286" s="35">
        <f t="shared" si="16"/>
        <v>0</v>
      </c>
      <c r="M286" s="270"/>
    </row>
    <row r="287" spans="1:13" ht="28.8" customHeight="1">
      <c r="A287" s="271" t="s">
        <v>946</v>
      </c>
      <c r="B287" s="51" t="s">
        <v>945</v>
      </c>
      <c r="C287" s="190"/>
      <c r="D287" s="236">
        <v>3.2000000000000001E-2</v>
      </c>
      <c r="E287" s="190">
        <v>3.2190999999999997E-2</v>
      </c>
      <c r="F287" s="190">
        <v>3.2190999999999997E-2</v>
      </c>
      <c r="G287" s="242"/>
      <c r="H287" s="190">
        <f t="shared" si="17"/>
        <v>0</v>
      </c>
      <c r="I287" s="190">
        <v>1.9099999999999673E-4</v>
      </c>
      <c r="J287" s="191">
        <v>5.9687499999998561E-3</v>
      </c>
      <c r="K287" s="191"/>
      <c r="L287" s="35">
        <f t="shared" si="16"/>
        <v>1.9099999999999673E-4</v>
      </c>
      <c r="M287" s="270"/>
    </row>
    <row r="288" spans="1:13" ht="30" customHeight="1">
      <c r="A288" s="271" t="s">
        <v>944</v>
      </c>
      <c r="B288" s="51" t="s">
        <v>943</v>
      </c>
      <c r="C288" s="190"/>
      <c r="D288" s="236">
        <v>3.2000000000000001E-2</v>
      </c>
      <c r="E288" s="190">
        <v>3.2190999999999997E-2</v>
      </c>
      <c r="F288" s="190">
        <v>3.2190999999999997E-2</v>
      </c>
      <c r="G288" s="242"/>
      <c r="H288" s="190">
        <f t="shared" si="17"/>
        <v>0</v>
      </c>
      <c r="I288" s="190">
        <v>1.9099999999999673E-4</v>
      </c>
      <c r="J288" s="191">
        <v>5.9687499999998561E-3</v>
      </c>
      <c r="K288" s="191"/>
      <c r="L288" s="35">
        <f t="shared" si="16"/>
        <v>1.9099999999999673E-4</v>
      </c>
      <c r="M288" s="270"/>
    </row>
    <row r="289" spans="1:13" ht="31.2" customHeight="1">
      <c r="A289" s="279" t="s">
        <v>942</v>
      </c>
      <c r="B289" s="235" t="s">
        <v>941</v>
      </c>
      <c r="C289" s="236">
        <f>SUM(C290:C316)</f>
        <v>4.8449486999999998</v>
      </c>
      <c r="D289" s="236">
        <f>SUM(D290:D316)</f>
        <v>12.259565420000001</v>
      </c>
      <c r="E289" s="236">
        <f t="shared" ref="E289:F289" si="18">SUM(E290:E316)</f>
        <v>12.264877470000002</v>
      </c>
      <c r="F289" s="236">
        <f t="shared" si="18"/>
        <v>12.264877470000002</v>
      </c>
      <c r="G289" s="236">
        <f>SUM(G290:G316)</f>
        <v>10.406442809000001</v>
      </c>
      <c r="H289" s="190"/>
      <c r="I289" s="190">
        <v>5.3120500000005677E-3</v>
      </c>
      <c r="J289" s="191">
        <v>4.3329839337813425E-4</v>
      </c>
      <c r="K289" s="191"/>
      <c r="L289" s="35">
        <f t="shared" si="16"/>
        <v>5.3120500000005677E-3</v>
      </c>
      <c r="M289" s="270"/>
    </row>
    <row r="290" spans="1:13" ht="34.200000000000003" customHeight="1">
      <c r="A290" s="275"/>
      <c r="B290" s="239" t="s">
        <v>56</v>
      </c>
      <c r="C290" s="235"/>
      <c r="D290" s="236"/>
      <c r="E290" s="190">
        <v>0</v>
      </c>
      <c r="F290" s="190">
        <v>0</v>
      </c>
      <c r="G290" s="190">
        <v>0</v>
      </c>
      <c r="H290" s="190"/>
      <c r="I290" s="190">
        <v>0</v>
      </c>
      <c r="J290" s="191"/>
      <c r="K290" s="191"/>
      <c r="L290" s="35">
        <f t="shared" si="16"/>
        <v>0</v>
      </c>
      <c r="M290" s="270"/>
    </row>
    <row r="291" spans="1:13">
      <c r="A291" s="36" t="s">
        <v>940</v>
      </c>
      <c r="B291" s="49" t="s">
        <v>939</v>
      </c>
      <c r="C291" s="236">
        <f>D291</f>
        <v>0.68</v>
      </c>
      <c r="D291" s="236">
        <v>0.68</v>
      </c>
      <c r="E291" s="190">
        <v>0.71016343999999998</v>
      </c>
      <c r="F291" s="190">
        <v>0.71016343999999998</v>
      </c>
      <c r="G291" s="190">
        <v>0.63266599999999995</v>
      </c>
      <c r="H291" s="190"/>
      <c r="I291" s="190">
        <v>3.016343999999993E-2</v>
      </c>
      <c r="J291" s="191">
        <v>4.4357999999999898E-2</v>
      </c>
      <c r="K291" s="191"/>
      <c r="L291" s="35">
        <f t="shared" si="16"/>
        <v>3.016343999999993E-2</v>
      </c>
      <c r="M291" s="270"/>
    </row>
    <row r="292" spans="1:13">
      <c r="A292" s="36" t="s">
        <v>938</v>
      </c>
      <c r="B292" s="49" t="s">
        <v>937</v>
      </c>
      <c r="C292" s="236">
        <f t="shared" ref="C292:C295" si="19">D292</f>
        <v>0.42403660999999998</v>
      </c>
      <c r="D292" s="236">
        <v>0.42403660999999998</v>
      </c>
      <c r="E292" s="190">
        <v>0.42403660999999998</v>
      </c>
      <c r="F292" s="190">
        <v>0.42403660999999998</v>
      </c>
      <c r="G292" s="190">
        <v>0.38183999999999996</v>
      </c>
      <c r="H292" s="190"/>
      <c r="I292" s="190">
        <v>0</v>
      </c>
      <c r="J292" s="191">
        <v>0</v>
      </c>
      <c r="K292" s="191"/>
      <c r="L292" s="35">
        <f t="shared" si="16"/>
        <v>0</v>
      </c>
      <c r="M292" s="270"/>
    </row>
    <row r="293" spans="1:13">
      <c r="A293" s="36" t="s">
        <v>936</v>
      </c>
      <c r="B293" s="49" t="s">
        <v>935</v>
      </c>
      <c r="C293" s="236">
        <f t="shared" si="19"/>
        <v>0.63090000000000002</v>
      </c>
      <c r="D293" s="236">
        <v>0.63090000000000002</v>
      </c>
      <c r="E293" s="190">
        <v>0.54223116000000005</v>
      </c>
      <c r="F293" s="190">
        <v>0.54223116000000005</v>
      </c>
      <c r="G293" s="190">
        <v>0.53854935000000004</v>
      </c>
      <c r="H293" s="190"/>
      <c r="I293" s="190">
        <v>-8.8668839999999971E-2</v>
      </c>
      <c r="J293" s="191">
        <v>-0.14054341417023297</v>
      </c>
      <c r="K293" s="191"/>
      <c r="L293" s="35">
        <f t="shared" si="16"/>
        <v>-8.8668839999999971E-2</v>
      </c>
      <c r="M293" s="270"/>
    </row>
    <row r="294" spans="1:13" ht="31.2">
      <c r="A294" s="36" t="s">
        <v>934</v>
      </c>
      <c r="B294" s="49" t="s">
        <v>933</v>
      </c>
      <c r="C294" s="236">
        <f t="shared" si="19"/>
        <v>0.83992999999999995</v>
      </c>
      <c r="D294" s="236">
        <v>0.83992999999999995</v>
      </c>
      <c r="E294" s="190">
        <v>0.78020228000000003</v>
      </c>
      <c r="F294" s="190">
        <v>0.78020228000000003</v>
      </c>
      <c r="G294" s="190">
        <v>0.74514837</v>
      </c>
      <c r="H294" s="190"/>
      <c r="I294" s="190">
        <v>-5.9727719999999929E-2</v>
      </c>
      <c r="J294" s="191">
        <v>-7.1110354434298029E-2</v>
      </c>
      <c r="K294" s="191"/>
      <c r="L294" s="35">
        <f t="shared" si="16"/>
        <v>-5.9727719999999929E-2</v>
      </c>
      <c r="M294" s="270"/>
    </row>
    <row r="295" spans="1:13">
      <c r="A295" s="36" t="s">
        <v>932</v>
      </c>
      <c r="B295" s="87" t="s">
        <v>931</v>
      </c>
      <c r="C295" s="236">
        <f t="shared" si="19"/>
        <v>0.11886571999999999</v>
      </c>
      <c r="D295" s="236">
        <v>0.11886571999999999</v>
      </c>
      <c r="E295" s="190">
        <v>0.11886571999999999</v>
      </c>
      <c r="F295" s="190">
        <v>0.11886571999999999</v>
      </c>
      <c r="G295" s="190">
        <v>0.10753367</v>
      </c>
      <c r="H295" s="190"/>
      <c r="I295" s="190">
        <v>0</v>
      </c>
      <c r="J295" s="191">
        <v>0</v>
      </c>
      <c r="K295" s="191"/>
      <c r="L295" s="35">
        <f t="shared" si="16"/>
        <v>0</v>
      </c>
      <c r="M295" s="270"/>
    </row>
    <row r="296" spans="1:13">
      <c r="A296" s="36" t="s">
        <v>930</v>
      </c>
      <c r="B296" s="87" t="s">
        <v>929</v>
      </c>
      <c r="C296" s="235"/>
      <c r="D296" s="236">
        <v>5.8611999999999997E-2</v>
      </c>
      <c r="E296" s="190">
        <v>5.8611999999999997E-2</v>
      </c>
      <c r="F296" s="190">
        <v>5.8611999999999997E-2</v>
      </c>
      <c r="G296" s="190">
        <v>0</v>
      </c>
      <c r="H296" s="190"/>
      <c r="I296" s="190">
        <v>0</v>
      </c>
      <c r="J296" s="191">
        <v>0</v>
      </c>
      <c r="K296" s="191"/>
      <c r="L296" s="35">
        <f t="shared" si="16"/>
        <v>0</v>
      </c>
      <c r="M296" s="270"/>
    </row>
    <row r="297" spans="1:13">
      <c r="A297" s="36" t="s">
        <v>928</v>
      </c>
      <c r="B297" s="87" t="s">
        <v>927</v>
      </c>
      <c r="C297" s="235"/>
      <c r="D297" s="236">
        <v>5.5336999999999997E-2</v>
      </c>
      <c r="E297" s="190">
        <v>5.5336999999999997E-2</v>
      </c>
      <c r="F297" s="190">
        <v>5.5336999999999997E-2</v>
      </c>
      <c r="G297" s="190">
        <v>0</v>
      </c>
      <c r="H297" s="190"/>
      <c r="I297" s="190">
        <v>0</v>
      </c>
      <c r="J297" s="191">
        <v>0</v>
      </c>
      <c r="K297" s="191"/>
      <c r="L297" s="35">
        <f t="shared" si="16"/>
        <v>0</v>
      </c>
      <c r="M297" s="270"/>
    </row>
    <row r="298" spans="1:13" ht="31.2">
      <c r="A298" s="36" t="s">
        <v>926</v>
      </c>
      <c r="B298" s="87" t="s">
        <v>925</v>
      </c>
      <c r="C298" s="235"/>
      <c r="D298" s="236">
        <v>0.161888</v>
      </c>
      <c r="E298" s="190">
        <v>0.161888</v>
      </c>
      <c r="F298" s="190">
        <v>0.161888</v>
      </c>
      <c r="G298" s="190">
        <v>0</v>
      </c>
      <c r="H298" s="190"/>
      <c r="I298" s="190">
        <v>0</v>
      </c>
      <c r="J298" s="191">
        <v>0</v>
      </c>
      <c r="K298" s="191"/>
      <c r="L298" s="35">
        <f t="shared" si="16"/>
        <v>0</v>
      </c>
      <c r="M298" s="270"/>
    </row>
    <row r="299" spans="1:13">
      <c r="A299" s="36" t="s">
        <v>924</v>
      </c>
      <c r="B299" s="87" t="s">
        <v>923</v>
      </c>
      <c r="C299" s="235"/>
      <c r="D299" s="236">
        <v>0.14763999999999999</v>
      </c>
      <c r="E299" s="190">
        <v>0.14763999999999999</v>
      </c>
      <c r="F299" s="190">
        <v>0.14763999999999999</v>
      </c>
      <c r="G299" s="190">
        <v>0</v>
      </c>
      <c r="H299" s="190"/>
      <c r="I299" s="190">
        <v>0</v>
      </c>
      <c r="J299" s="191">
        <v>0</v>
      </c>
      <c r="K299" s="191"/>
      <c r="L299" s="35">
        <f t="shared" si="16"/>
        <v>0</v>
      </c>
      <c r="M299" s="270"/>
    </row>
    <row r="300" spans="1:13" ht="31.2" customHeight="1">
      <c r="A300" s="36" t="s">
        <v>922</v>
      </c>
      <c r="B300" s="43" t="s">
        <v>872</v>
      </c>
      <c r="C300" s="235"/>
      <c r="D300" s="236">
        <v>1.698</v>
      </c>
      <c r="E300" s="190">
        <v>1.698</v>
      </c>
      <c r="F300" s="190">
        <v>1.698</v>
      </c>
      <c r="G300" s="190">
        <v>1.43898305</v>
      </c>
      <c r="H300" s="190"/>
      <c r="I300" s="190">
        <v>0</v>
      </c>
      <c r="J300" s="191">
        <v>0</v>
      </c>
      <c r="K300" s="191"/>
      <c r="L300" s="35">
        <f t="shared" si="16"/>
        <v>0</v>
      </c>
      <c r="M300" s="270"/>
    </row>
    <row r="301" spans="1:13" ht="25.2" customHeight="1">
      <c r="A301" s="36" t="s">
        <v>921</v>
      </c>
      <c r="B301" s="43" t="s">
        <v>920</v>
      </c>
      <c r="C301" s="235"/>
      <c r="D301" s="236">
        <v>0.43284</v>
      </c>
      <c r="E301" s="190">
        <v>0.43284</v>
      </c>
      <c r="F301" s="190">
        <v>0.43284</v>
      </c>
      <c r="G301" s="190">
        <v>0.36725000000000002</v>
      </c>
      <c r="H301" s="190"/>
      <c r="I301" s="190">
        <v>0</v>
      </c>
      <c r="J301" s="191">
        <v>0</v>
      </c>
      <c r="K301" s="191"/>
      <c r="L301" s="35">
        <f t="shared" si="16"/>
        <v>0</v>
      </c>
      <c r="M301" s="270"/>
    </row>
    <row r="302" spans="1:13">
      <c r="A302" s="36" t="s">
        <v>919</v>
      </c>
      <c r="B302" s="87" t="s">
        <v>94</v>
      </c>
      <c r="C302" s="244"/>
      <c r="D302" s="35">
        <v>3.6010968000000001</v>
      </c>
      <c r="E302" s="190">
        <v>3.59637457</v>
      </c>
      <c r="F302" s="190">
        <v>3.59637457</v>
      </c>
      <c r="G302" s="190">
        <v>3.0497412100000001</v>
      </c>
      <c r="H302" s="190"/>
      <c r="I302" s="190">
        <v>-4.7222300000000494E-3</v>
      </c>
      <c r="J302" s="191">
        <v>-1.31133103669967E-3</v>
      </c>
      <c r="K302" s="191"/>
      <c r="L302" s="35">
        <f t="shared" si="16"/>
        <v>-4.7222300000000494E-3</v>
      </c>
      <c r="M302" s="270"/>
    </row>
    <row r="303" spans="1:13">
      <c r="A303" s="36" t="s">
        <v>918</v>
      </c>
      <c r="B303" s="43" t="s">
        <v>580</v>
      </c>
      <c r="C303" s="190"/>
      <c r="D303" s="190">
        <v>0.318</v>
      </c>
      <c r="E303" s="190">
        <v>0.318</v>
      </c>
      <c r="F303" s="190">
        <v>0.318</v>
      </c>
      <c r="G303" s="190">
        <v>0.26949153000000003</v>
      </c>
      <c r="H303" s="190"/>
      <c r="I303" s="190">
        <v>0</v>
      </c>
      <c r="J303" s="191">
        <v>0</v>
      </c>
      <c r="K303" s="191"/>
      <c r="L303" s="35">
        <f t="shared" si="16"/>
        <v>0</v>
      </c>
      <c r="M303" s="270"/>
    </row>
    <row r="304" spans="1:13" ht="36" customHeight="1">
      <c r="A304" s="36" t="s">
        <v>917</v>
      </c>
      <c r="B304" s="43" t="s">
        <v>916</v>
      </c>
      <c r="C304" s="190"/>
      <c r="D304" s="190">
        <v>0.22500000000000001</v>
      </c>
      <c r="E304" s="190">
        <v>0.22500000000000001</v>
      </c>
      <c r="F304" s="190">
        <v>0.22500000000000001</v>
      </c>
      <c r="G304" s="190">
        <v>0.19067796999999997</v>
      </c>
      <c r="H304" s="190"/>
      <c r="I304" s="190">
        <v>0</v>
      </c>
      <c r="J304" s="191">
        <v>0</v>
      </c>
      <c r="K304" s="191"/>
      <c r="L304" s="35">
        <f t="shared" si="16"/>
        <v>0</v>
      </c>
      <c r="M304" s="270"/>
    </row>
    <row r="305" spans="1:13" ht="115.2" customHeight="1">
      <c r="A305" s="36" t="s">
        <v>915</v>
      </c>
      <c r="B305" s="88" t="s">
        <v>914</v>
      </c>
      <c r="C305" s="235"/>
      <c r="D305" s="236">
        <v>6.0812310000000001E-2</v>
      </c>
      <c r="E305" s="190">
        <v>6.0812310000000001E-2</v>
      </c>
      <c r="F305" s="190">
        <v>6.0812310000000001E-2</v>
      </c>
      <c r="G305" s="190">
        <v>5.5527488999999999E-2</v>
      </c>
      <c r="H305" s="190"/>
      <c r="I305" s="190">
        <v>0</v>
      </c>
      <c r="J305" s="191">
        <v>0</v>
      </c>
      <c r="K305" s="191"/>
      <c r="L305" s="35">
        <f t="shared" si="16"/>
        <v>0</v>
      </c>
      <c r="M305" s="270"/>
    </row>
    <row r="306" spans="1:13" ht="85.8" customHeight="1">
      <c r="A306" s="36" t="s">
        <v>913</v>
      </c>
      <c r="B306" s="88" t="s">
        <v>912</v>
      </c>
      <c r="C306" s="235"/>
      <c r="D306" s="236">
        <v>0.16116283000000001</v>
      </c>
      <c r="E306" s="190">
        <v>0.16116282999999998</v>
      </c>
      <c r="F306" s="190">
        <v>0.16116282999999998</v>
      </c>
      <c r="G306" s="190">
        <v>0.14137925000000001</v>
      </c>
      <c r="H306" s="190"/>
      <c r="I306" s="190">
        <v>0</v>
      </c>
      <c r="J306" s="191">
        <v>0</v>
      </c>
      <c r="K306" s="191"/>
      <c r="L306" s="35">
        <f t="shared" si="16"/>
        <v>0</v>
      </c>
      <c r="M306" s="270"/>
    </row>
    <row r="307" spans="1:13" ht="109.2">
      <c r="A307" s="36" t="s">
        <v>911</v>
      </c>
      <c r="B307" s="88" t="s">
        <v>910</v>
      </c>
      <c r="C307" s="235"/>
      <c r="D307" s="35">
        <v>7.0281839999999998E-2</v>
      </c>
      <c r="E307" s="190">
        <v>7.0281839999999998E-2</v>
      </c>
      <c r="F307" s="190">
        <v>7.0281839999999998E-2</v>
      </c>
      <c r="G307" s="190">
        <v>6.4350699999999997E-2</v>
      </c>
      <c r="H307" s="190"/>
      <c r="I307" s="190">
        <v>0</v>
      </c>
      <c r="J307" s="191">
        <v>0</v>
      </c>
      <c r="K307" s="191"/>
      <c r="L307" s="35">
        <f t="shared" si="16"/>
        <v>0</v>
      </c>
      <c r="M307" s="270"/>
    </row>
    <row r="308" spans="1:13" ht="55.8" customHeight="1">
      <c r="A308" s="36" t="s">
        <v>909</v>
      </c>
      <c r="B308" s="238" t="s">
        <v>908</v>
      </c>
      <c r="C308" s="235"/>
      <c r="D308" s="35">
        <v>0.1</v>
      </c>
      <c r="E308" s="190">
        <v>0.10857234</v>
      </c>
      <c r="F308" s="190">
        <v>0.10857234</v>
      </c>
      <c r="G308" s="190">
        <v>0.10287248</v>
      </c>
      <c r="H308" s="190"/>
      <c r="I308" s="190">
        <v>8.5723399999999977E-3</v>
      </c>
      <c r="J308" s="191">
        <v>8.5723400000000005E-2</v>
      </c>
      <c r="K308" s="191"/>
      <c r="L308" s="35">
        <f t="shared" si="16"/>
        <v>8.5723399999999977E-3</v>
      </c>
      <c r="M308" s="270"/>
    </row>
    <row r="309" spans="1:13" ht="62.4">
      <c r="A309" s="36" t="s">
        <v>907</v>
      </c>
      <c r="B309" s="89" t="s">
        <v>906</v>
      </c>
      <c r="C309" s="235"/>
      <c r="D309" s="35">
        <v>0.08</v>
      </c>
      <c r="E309" s="190">
        <v>7.0884340000000004E-2</v>
      </c>
      <c r="F309" s="190">
        <v>7.0884340000000004E-2</v>
      </c>
      <c r="G309" s="190">
        <v>6.3548000000000007E-2</v>
      </c>
      <c r="H309" s="190"/>
      <c r="I309" s="190">
        <v>-9.1156599999999977E-3</v>
      </c>
      <c r="J309" s="191">
        <v>-0.11394574999999996</v>
      </c>
      <c r="K309" s="191"/>
      <c r="L309" s="35">
        <f t="shared" si="16"/>
        <v>-9.1156599999999977E-3</v>
      </c>
      <c r="M309" s="270"/>
    </row>
    <row r="310" spans="1:13" ht="93.6">
      <c r="A310" s="36" t="s">
        <v>905</v>
      </c>
      <c r="B310" s="89" t="s">
        <v>904</v>
      </c>
      <c r="C310" s="235"/>
      <c r="D310" s="35">
        <v>7.0000000000000007E-2</v>
      </c>
      <c r="E310" s="190">
        <v>0.10283163000000001</v>
      </c>
      <c r="F310" s="190">
        <v>0.10283163000000001</v>
      </c>
      <c r="G310" s="190">
        <v>9.0560000000000002E-2</v>
      </c>
      <c r="H310" s="190"/>
      <c r="I310" s="190">
        <v>3.2831630000000001E-2</v>
      </c>
      <c r="J310" s="191">
        <v>0.46902328571428575</v>
      </c>
      <c r="K310" s="191"/>
      <c r="L310" s="35">
        <f t="shared" si="16"/>
        <v>3.2831630000000001E-2</v>
      </c>
      <c r="M310" s="270"/>
    </row>
    <row r="311" spans="1:13" ht="93.6">
      <c r="A311" s="36" t="s">
        <v>903</v>
      </c>
      <c r="B311" s="89" t="s">
        <v>902</v>
      </c>
      <c r="C311" s="235"/>
      <c r="D311" s="35">
        <v>0.108</v>
      </c>
      <c r="E311" s="190">
        <v>0.10753453</v>
      </c>
      <c r="F311" s="190">
        <v>0.10753453</v>
      </c>
      <c r="G311" s="190">
        <v>9.7653319999999988E-2</v>
      </c>
      <c r="H311" s="190"/>
      <c r="I311" s="190">
        <v>-4.6546999999999561E-4</v>
      </c>
      <c r="J311" s="191">
        <v>-4.3099074074073318E-3</v>
      </c>
      <c r="K311" s="191"/>
      <c r="L311" s="35">
        <f t="shared" si="16"/>
        <v>-4.6546999999999561E-4</v>
      </c>
      <c r="M311" s="270"/>
    </row>
    <row r="312" spans="1:13" ht="31.2">
      <c r="A312" s="36" t="s">
        <v>901</v>
      </c>
      <c r="B312" s="88" t="s">
        <v>900</v>
      </c>
      <c r="C312" s="235"/>
      <c r="D312" s="35">
        <v>6.5945939999999995E-2</v>
      </c>
      <c r="E312" s="190">
        <v>6.5945939999999995E-2</v>
      </c>
      <c r="F312" s="190">
        <v>6.5945939999999995E-2</v>
      </c>
      <c r="G312" s="190">
        <v>5.5886390000000001E-2</v>
      </c>
      <c r="H312" s="190"/>
      <c r="I312" s="190">
        <v>0</v>
      </c>
      <c r="J312" s="191">
        <v>0</v>
      </c>
      <c r="K312" s="191"/>
      <c r="L312" s="35">
        <f t="shared" si="16"/>
        <v>0</v>
      </c>
      <c r="M312" s="270"/>
    </row>
    <row r="313" spans="1:13">
      <c r="A313" s="271"/>
      <c r="B313" s="239" t="s">
        <v>135</v>
      </c>
      <c r="C313" s="235"/>
      <c r="D313" s="236"/>
      <c r="E313" s="190">
        <v>0</v>
      </c>
      <c r="F313" s="190">
        <v>0</v>
      </c>
      <c r="G313" s="190">
        <v>0</v>
      </c>
      <c r="H313" s="190"/>
      <c r="I313" s="190">
        <v>0</v>
      </c>
      <c r="J313" s="191"/>
      <c r="K313" s="191"/>
      <c r="L313" s="35">
        <f t="shared" si="16"/>
        <v>0</v>
      </c>
      <c r="M313" s="270"/>
    </row>
    <row r="314" spans="1:13" ht="46.8">
      <c r="A314" s="36" t="s">
        <v>899</v>
      </c>
      <c r="B314" s="90" t="s">
        <v>898</v>
      </c>
      <c r="C314" s="236">
        <f>D314</f>
        <v>0.31228989000000001</v>
      </c>
      <c r="D314" s="46">
        <v>0.31228989000000001</v>
      </c>
      <c r="E314" s="190">
        <v>0.31228989000000001</v>
      </c>
      <c r="F314" s="190">
        <v>0.31228989000000001</v>
      </c>
      <c r="G314" s="190">
        <v>0.28501889000000002</v>
      </c>
      <c r="H314" s="190"/>
      <c r="I314" s="190">
        <v>0</v>
      </c>
      <c r="J314" s="191">
        <v>0</v>
      </c>
      <c r="K314" s="191"/>
      <c r="L314" s="35">
        <f t="shared" si="16"/>
        <v>0</v>
      </c>
      <c r="M314" s="270"/>
    </row>
    <row r="315" spans="1:13" ht="46.8">
      <c r="A315" s="36" t="s">
        <v>897</v>
      </c>
      <c r="B315" s="87" t="s">
        <v>896</v>
      </c>
      <c r="C315" s="236">
        <f t="shared" ref="C315:C316" si="20">D315</f>
        <v>1.01115848</v>
      </c>
      <c r="D315" s="46">
        <v>1.01115848</v>
      </c>
      <c r="E315" s="190">
        <v>1.01115848</v>
      </c>
      <c r="F315" s="190">
        <v>1.01115848</v>
      </c>
      <c r="G315" s="190">
        <v>0.90251513999999999</v>
      </c>
      <c r="H315" s="190"/>
      <c r="I315" s="190">
        <v>0</v>
      </c>
      <c r="J315" s="191">
        <v>0</v>
      </c>
      <c r="K315" s="191"/>
      <c r="L315" s="35">
        <f t="shared" si="16"/>
        <v>0</v>
      </c>
      <c r="M315" s="270"/>
    </row>
    <row r="316" spans="1:13" ht="82.2" customHeight="1">
      <c r="A316" s="36" t="s">
        <v>895</v>
      </c>
      <c r="B316" s="58" t="s">
        <v>894</v>
      </c>
      <c r="C316" s="236">
        <f t="shared" si="20"/>
        <v>0.82776799999999995</v>
      </c>
      <c r="D316" s="236">
        <v>0.82776799999999995</v>
      </c>
      <c r="E316" s="190">
        <v>0.92421255999999996</v>
      </c>
      <c r="F316" s="190">
        <v>0.92421255999999996</v>
      </c>
      <c r="G316" s="190">
        <v>0.82525000000000004</v>
      </c>
      <c r="H316" s="190"/>
      <c r="I316" s="190">
        <v>9.6444560000000013E-2</v>
      </c>
      <c r="J316" s="191">
        <v>0.1165115829556107</v>
      </c>
      <c r="K316" s="191"/>
      <c r="L316" s="35">
        <f t="shared" si="16"/>
        <v>9.6444560000000013E-2</v>
      </c>
      <c r="M316" s="270"/>
    </row>
    <row r="317" spans="1:13" ht="40.799999999999997" customHeight="1">
      <c r="A317" s="275" t="s">
        <v>893</v>
      </c>
      <c r="B317" s="239" t="s">
        <v>892</v>
      </c>
      <c r="C317" s="190">
        <f>SUM(C318:C345)</f>
        <v>71.17668922</v>
      </c>
      <c r="D317" s="190">
        <f>SUM(D318:D345)</f>
        <v>57.316451349999994</v>
      </c>
      <c r="E317" s="190">
        <f t="shared" ref="E317:I317" si="21">SUM(E318:E345)</f>
        <v>57.218374380000014</v>
      </c>
      <c r="F317" s="190">
        <f t="shared" si="21"/>
        <v>57.218374380000014</v>
      </c>
      <c r="G317" s="190">
        <f>SUM(G318:G345)</f>
        <v>43.583526750000004</v>
      </c>
      <c r="H317" s="190">
        <f t="shared" si="21"/>
        <v>0</v>
      </c>
      <c r="I317" s="190">
        <f t="shared" si="21"/>
        <v>-9.807696999999993E-2</v>
      </c>
      <c r="J317" s="191">
        <v>-1.7111486787817487E-3</v>
      </c>
      <c r="K317" s="191"/>
      <c r="L317" s="35">
        <f t="shared" si="16"/>
        <v>-9.807696999999993E-2</v>
      </c>
      <c r="M317" s="270"/>
    </row>
    <row r="318" spans="1:13" ht="40.200000000000003" customHeight="1">
      <c r="A318" s="276" t="s">
        <v>57</v>
      </c>
      <c r="B318" s="43" t="s">
        <v>56</v>
      </c>
      <c r="C318" s="190"/>
      <c r="D318" s="190"/>
      <c r="E318" s="190">
        <v>0</v>
      </c>
      <c r="F318" s="190">
        <v>0</v>
      </c>
      <c r="G318" s="190"/>
      <c r="H318" s="190"/>
      <c r="I318" s="190">
        <v>0</v>
      </c>
      <c r="J318" s="191"/>
      <c r="K318" s="191"/>
      <c r="L318" s="35">
        <f t="shared" si="16"/>
        <v>0</v>
      </c>
      <c r="M318" s="270"/>
    </row>
    <row r="319" spans="1:13" ht="27.6" customHeight="1">
      <c r="A319" s="276" t="s">
        <v>891</v>
      </c>
      <c r="B319" s="92" t="s">
        <v>890</v>
      </c>
      <c r="C319" s="190">
        <v>1.8</v>
      </c>
      <c r="D319" s="190">
        <v>1.8</v>
      </c>
      <c r="E319" s="190">
        <v>1.9023794599999999</v>
      </c>
      <c r="F319" s="190">
        <v>1.9023794599999999</v>
      </c>
      <c r="G319" s="303">
        <v>1.6866408799999999</v>
      </c>
      <c r="H319" s="190"/>
      <c r="I319" s="190">
        <v>0.10237945999999987</v>
      </c>
      <c r="J319" s="191">
        <v>5.687747777777763E-2</v>
      </c>
      <c r="K319" s="191"/>
      <c r="L319" s="35">
        <f t="shared" si="16"/>
        <v>0.10237945999999987</v>
      </c>
      <c r="M319" s="270"/>
    </row>
    <row r="320" spans="1:13" ht="27.6" customHeight="1">
      <c r="A320" s="276" t="s">
        <v>889</v>
      </c>
      <c r="B320" s="92" t="s">
        <v>888</v>
      </c>
      <c r="C320" s="190">
        <v>1.252</v>
      </c>
      <c r="D320" s="190">
        <v>1.252</v>
      </c>
      <c r="E320" s="190">
        <v>1.2544910699999998</v>
      </c>
      <c r="F320" s="190">
        <v>1.2544910699999998</v>
      </c>
      <c r="G320" s="303">
        <v>1.14010177</v>
      </c>
      <c r="H320" s="190"/>
      <c r="I320" s="190">
        <v>2.4910699999998176E-3</v>
      </c>
      <c r="J320" s="191">
        <v>1.9896725239614277E-3</v>
      </c>
      <c r="K320" s="191"/>
      <c r="L320" s="35">
        <f t="shared" si="16"/>
        <v>2.4910699999998176E-3</v>
      </c>
      <c r="M320" s="270"/>
    </row>
    <row r="321" spans="1:13" ht="27.6" customHeight="1">
      <c r="A321" s="276" t="s">
        <v>887</v>
      </c>
      <c r="B321" s="92" t="s">
        <v>886</v>
      </c>
      <c r="C321" s="190">
        <v>0.93</v>
      </c>
      <c r="D321" s="190">
        <v>0.93</v>
      </c>
      <c r="E321" s="190">
        <v>0.84945667000000002</v>
      </c>
      <c r="F321" s="190">
        <v>0.84945667000000002</v>
      </c>
      <c r="G321" s="303">
        <v>0.79685227000000003</v>
      </c>
      <c r="H321" s="190"/>
      <c r="I321" s="190">
        <v>-8.0543330000000024E-2</v>
      </c>
      <c r="J321" s="191">
        <v>-8.6605731182795687E-2</v>
      </c>
      <c r="K321" s="191"/>
      <c r="L321" s="35">
        <f t="shared" si="16"/>
        <v>-8.0543330000000024E-2</v>
      </c>
      <c r="M321" s="270"/>
    </row>
    <row r="322" spans="1:13" ht="78">
      <c r="A322" s="276" t="s">
        <v>885</v>
      </c>
      <c r="B322" s="209" t="s">
        <v>884</v>
      </c>
      <c r="C322" s="190"/>
      <c r="D322" s="190">
        <v>0.09</v>
      </c>
      <c r="E322" s="190">
        <v>8.996171E-2</v>
      </c>
      <c r="F322" s="190">
        <v>8.996171E-2</v>
      </c>
      <c r="G322" s="303">
        <v>8.1028559999999999E-2</v>
      </c>
      <c r="H322" s="190"/>
      <c r="I322" s="190">
        <v>-3.8289999999996382E-5</v>
      </c>
      <c r="J322" s="191">
        <v>-4.2544444444436724E-4</v>
      </c>
      <c r="K322" s="191"/>
      <c r="L322" s="35">
        <f t="shared" si="16"/>
        <v>-3.8289999999996382E-5</v>
      </c>
      <c r="M322" s="270"/>
    </row>
    <row r="323" spans="1:13" ht="46.8">
      <c r="A323" s="276" t="s">
        <v>883</v>
      </c>
      <c r="B323" s="209" t="s">
        <v>882</v>
      </c>
      <c r="C323" s="190"/>
      <c r="D323" s="190">
        <v>0.94357433000000002</v>
      </c>
      <c r="E323" s="190">
        <v>0.95597114999999999</v>
      </c>
      <c r="F323" s="190">
        <v>0.95597114999999999</v>
      </c>
      <c r="G323" s="303">
        <v>0.87980005999999999</v>
      </c>
      <c r="H323" s="190"/>
      <c r="I323" s="190">
        <v>1.2396819999999975E-2</v>
      </c>
      <c r="J323" s="191">
        <v>1.3138148851505882E-2</v>
      </c>
      <c r="K323" s="191"/>
      <c r="L323" s="35">
        <f t="shared" si="16"/>
        <v>1.2396819999999975E-2</v>
      </c>
      <c r="M323" s="270"/>
    </row>
    <row r="324" spans="1:13" ht="62.4">
      <c r="A324" s="276" t="s">
        <v>881</v>
      </c>
      <c r="B324" s="209" t="s">
        <v>880</v>
      </c>
      <c r="C324" s="190"/>
      <c r="D324" s="190">
        <v>0.12095188</v>
      </c>
      <c r="E324" s="190">
        <v>0.12095188</v>
      </c>
      <c r="F324" s="190">
        <v>0.12095188</v>
      </c>
      <c r="G324" s="303">
        <v>0.10250159</v>
      </c>
      <c r="H324" s="190"/>
      <c r="I324" s="190">
        <v>0</v>
      </c>
      <c r="J324" s="191">
        <v>0</v>
      </c>
      <c r="K324" s="191"/>
      <c r="L324" s="35">
        <f t="shared" si="16"/>
        <v>0</v>
      </c>
      <c r="M324" s="270"/>
    </row>
    <row r="325" spans="1:13" ht="46.8">
      <c r="A325" s="276" t="s">
        <v>879</v>
      </c>
      <c r="B325" s="209" t="s">
        <v>878</v>
      </c>
      <c r="C325" s="190"/>
      <c r="D325" s="190">
        <v>0.19331536999999999</v>
      </c>
      <c r="E325" s="190">
        <v>0.16863944</v>
      </c>
      <c r="F325" s="190">
        <v>0.16863944</v>
      </c>
      <c r="G325" s="304"/>
      <c r="H325" s="190"/>
      <c r="I325" s="190">
        <v>-2.4675929999999985E-2</v>
      </c>
      <c r="J325" s="191">
        <v>-0.12764598076190214</v>
      </c>
      <c r="K325" s="191"/>
      <c r="L325" s="35">
        <f t="shared" si="16"/>
        <v>-2.4675929999999985E-2</v>
      </c>
      <c r="M325" s="270"/>
    </row>
    <row r="326" spans="1:13">
      <c r="A326" s="276" t="s">
        <v>877</v>
      </c>
      <c r="B326" s="209" t="s">
        <v>876</v>
      </c>
      <c r="C326" s="190"/>
      <c r="D326" s="190">
        <v>8.9219999999999994E-2</v>
      </c>
      <c r="E326" s="190">
        <v>8.9284000000000002E-2</v>
      </c>
      <c r="F326" s="190">
        <v>8.9284000000000002E-2</v>
      </c>
      <c r="G326" s="304"/>
      <c r="H326" s="190"/>
      <c r="I326" s="190">
        <v>6.4000000000008495E-5</v>
      </c>
      <c r="J326" s="191">
        <v>7.1732795337386968E-4</v>
      </c>
      <c r="K326" s="191"/>
      <c r="L326" s="35">
        <f t="shared" si="16"/>
        <v>6.4000000000008495E-5</v>
      </c>
      <c r="M326" s="270"/>
    </row>
    <row r="327" spans="1:13">
      <c r="A327" s="276" t="s">
        <v>875</v>
      </c>
      <c r="B327" s="209" t="s">
        <v>874</v>
      </c>
      <c r="C327" s="190"/>
      <c r="D327" s="190">
        <v>9.6000000000000002E-2</v>
      </c>
      <c r="E327" s="190">
        <v>9.6090999999999996E-2</v>
      </c>
      <c r="F327" s="190">
        <v>9.6090999999999996E-2</v>
      </c>
      <c r="G327" s="304"/>
      <c r="H327" s="190"/>
      <c r="I327" s="190">
        <v>9.0999999999993864E-5</v>
      </c>
      <c r="J327" s="191">
        <v>9.479166666666039E-4</v>
      </c>
      <c r="K327" s="191"/>
      <c r="L327" s="35">
        <f t="shared" si="16"/>
        <v>9.0999999999993864E-5</v>
      </c>
      <c r="M327" s="270"/>
    </row>
    <row r="328" spans="1:13">
      <c r="A328" s="276" t="s">
        <v>873</v>
      </c>
      <c r="B328" s="43" t="s">
        <v>872</v>
      </c>
      <c r="C328" s="190"/>
      <c r="D328" s="190">
        <v>1.698</v>
      </c>
      <c r="E328" s="190">
        <v>1.698</v>
      </c>
      <c r="F328" s="190">
        <v>1.698</v>
      </c>
      <c r="G328" s="294">
        <v>1.43898305</v>
      </c>
      <c r="H328" s="190"/>
      <c r="I328" s="190">
        <v>0</v>
      </c>
      <c r="J328" s="191">
        <v>0</v>
      </c>
      <c r="K328" s="191"/>
      <c r="L328" s="35">
        <f t="shared" si="16"/>
        <v>0</v>
      </c>
      <c r="M328" s="270"/>
    </row>
    <row r="329" spans="1:13" s="14" customFormat="1">
      <c r="A329" s="276" t="s">
        <v>871</v>
      </c>
      <c r="B329" s="43" t="s">
        <v>870</v>
      </c>
      <c r="C329" s="190"/>
      <c r="D329" s="190">
        <v>0.54</v>
      </c>
      <c r="E329" s="190">
        <v>0.54</v>
      </c>
      <c r="F329" s="190">
        <v>0.54</v>
      </c>
      <c r="G329" s="305">
        <v>0.45762712</v>
      </c>
      <c r="H329" s="190"/>
      <c r="I329" s="190">
        <v>0</v>
      </c>
      <c r="J329" s="191">
        <v>0</v>
      </c>
      <c r="K329" s="191"/>
      <c r="L329" s="35">
        <f t="shared" si="16"/>
        <v>0</v>
      </c>
      <c r="M329" s="270"/>
    </row>
    <row r="330" spans="1:13" s="14" customFormat="1">
      <c r="A330" s="276" t="s">
        <v>869</v>
      </c>
      <c r="B330" s="95" t="s">
        <v>94</v>
      </c>
      <c r="C330" s="190"/>
      <c r="D330" s="190">
        <v>1.27252951</v>
      </c>
      <c r="E330" s="190">
        <v>1.2521993900000001</v>
      </c>
      <c r="F330" s="190">
        <v>1.2521993900000001</v>
      </c>
      <c r="G330" s="303">
        <v>1.06118592</v>
      </c>
      <c r="H330" s="190"/>
      <c r="I330" s="190">
        <v>-2.0330119999999896E-2</v>
      </c>
      <c r="J330" s="191">
        <v>-1.5976148168068693E-2</v>
      </c>
      <c r="K330" s="191"/>
      <c r="L330" s="35">
        <f t="shared" si="16"/>
        <v>-2.0330119999999896E-2</v>
      </c>
      <c r="M330" s="270"/>
    </row>
    <row r="331" spans="1:13" s="14" customFormat="1">
      <c r="A331" s="276" t="s">
        <v>868</v>
      </c>
      <c r="B331" s="43" t="s">
        <v>867</v>
      </c>
      <c r="C331" s="190"/>
      <c r="D331" s="190">
        <v>0.11</v>
      </c>
      <c r="E331" s="190">
        <v>0.11</v>
      </c>
      <c r="F331" s="190">
        <v>0.11</v>
      </c>
      <c r="G331" s="303">
        <v>9.3220339999999999E-2</v>
      </c>
      <c r="H331" s="190"/>
      <c r="I331" s="190">
        <v>0</v>
      </c>
      <c r="J331" s="191">
        <v>0</v>
      </c>
      <c r="K331" s="191"/>
      <c r="L331" s="35">
        <f t="shared" si="16"/>
        <v>0</v>
      </c>
      <c r="M331" s="270"/>
    </row>
    <row r="332" spans="1:13" s="14" customFormat="1" ht="17.399999999999999">
      <c r="A332" s="276" t="s">
        <v>136</v>
      </c>
      <c r="B332" s="43" t="s">
        <v>63</v>
      </c>
      <c r="C332" s="190"/>
      <c r="D332" s="190"/>
      <c r="E332" s="190">
        <v>0</v>
      </c>
      <c r="F332" s="190">
        <v>0</v>
      </c>
      <c r="G332" s="306"/>
      <c r="H332" s="190"/>
      <c r="I332" s="190">
        <v>0</v>
      </c>
      <c r="J332" s="191"/>
      <c r="K332" s="191"/>
      <c r="L332" s="35">
        <f t="shared" ref="L332:L393" si="22">I332</f>
        <v>0</v>
      </c>
      <c r="M332" s="270"/>
    </row>
    <row r="333" spans="1:13" s="14" customFormat="1" ht="62.4">
      <c r="A333" s="276" t="s">
        <v>866</v>
      </c>
      <c r="B333" s="95" t="s">
        <v>865</v>
      </c>
      <c r="C333" s="35">
        <v>1.2558638</v>
      </c>
      <c r="D333" s="190">
        <v>1.2558638</v>
      </c>
      <c r="E333" s="190">
        <v>1.2549222899999999</v>
      </c>
      <c r="F333" s="190">
        <v>1.2549222899999999</v>
      </c>
      <c r="G333" s="303">
        <v>1.2936417499999999</v>
      </c>
      <c r="H333" s="190"/>
      <c r="I333" s="190">
        <v>-9.4151000000008978E-4</v>
      </c>
      <c r="J333" s="191">
        <v>-7.4969116873990771E-4</v>
      </c>
      <c r="K333" s="191"/>
      <c r="L333" s="35">
        <f t="shared" si="22"/>
        <v>-9.4151000000008978E-4</v>
      </c>
      <c r="M333" s="270"/>
    </row>
    <row r="334" spans="1:13" s="14" customFormat="1" ht="62.4">
      <c r="A334" s="276" t="s">
        <v>864</v>
      </c>
      <c r="B334" s="95" t="s">
        <v>863</v>
      </c>
      <c r="C334" s="35">
        <v>1.2068656499999999</v>
      </c>
      <c r="D334" s="190">
        <v>1.2068656499999999</v>
      </c>
      <c r="E334" s="190">
        <v>1.16877046</v>
      </c>
      <c r="F334" s="190">
        <v>1.16877046</v>
      </c>
      <c r="G334" s="303">
        <v>1.2201606899999999</v>
      </c>
      <c r="H334" s="190"/>
      <c r="I334" s="190">
        <v>-3.8095189999999945E-2</v>
      </c>
      <c r="J334" s="191">
        <v>-3.1565394209371989E-2</v>
      </c>
      <c r="K334" s="191"/>
      <c r="L334" s="35">
        <f t="shared" si="22"/>
        <v>-3.8095189999999945E-2</v>
      </c>
      <c r="M334" s="270"/>
    </row>
    <row r="335" spans="1:13" s="14" customFormat="1" ht="46.2" customHeight="1">
      <c r="A335" s="276" t="s">
        <v>862</v>
      </c>
      <c r="B335" s="95" t="s">
        <v>1467</v>
      </c>
      <c r="C335" s="35">
        <v>64.731959770000003</v>
      </c>
      <c r="D335" s="190">
        <v>10.399476610000001</v>
      </c>
      <c r="E335" s="190">
        <v>9.9711170799999991</v>
      </c>
      <c r="F335" s="190">
        <v>9.9711170799999991</v>
      </c>
      <c r="G335" s="303"/>
      <c r="H335" s="190"/>
      <c r="I335" s="190">
        <v>-0.4283595300000016</v>
      </c>
      <c r="J335" s="191">
        <v>-4.1190489297134092E-2</v>
      </c>
      <c r="K335" s="191"/>
      <c r="L335" s="35">
        <f t="shared" si="22"/>
        <v>-0.4283595300000016</v>
      </c>
      <c r="M335" s="270"/>
    </row>
    <row r="336" spans="1:13" s="14" customFormat="1" ht="31.2">
      <c r="A336" s="276" t="s">
        <v>861</v>
      </c>
      <c r="B336" s="95" t="s">
        <v>860</v>
      </c>
      <c r="C336" s="190"/>
      <c r="D336" s="190">
        <v>32.31815357</v>
      </c>
      <c r="E336" s="190">
        <v>32.395839940000002</v>
      </c>
      <c r="F336" s="190">
        <v>32.395839940000002</v>
      </c>
      <c r="G336" s="303">
        <v>27.669081169999998</v>
      </c>
      <c r="H336" s="190"/>
      <c r="I336" s="190">
        <v>7.7686370000002114E-2</v>
      </c>
      <c r="J336" s="191">
        <v>2.4037997663368671E-3</v>
      </c>
      <c r="K336" s="191"/>
      <c r="L336" s="35">
        <f t="shared" si="22"/>
        <v>7.7686370000002114E-2</v>
      </c>
      <c r="M336" s="270"/>
    </row>
    <row r="337" spans="1:13" s="14" customFormat="1" ht="46.8">
      <c r="A337" s="276" t="s">
        <v>859</v>
      </c>
      <c r="B337" s="95" t="s">
        <v>858</v>
      </c>
      <c r="C337" s="190"/>
      <c r="D337" s="190">
        <v>3.9309999999999998E-2</v>
      </c>
      <c r="E337" s="190">
        <v>3.9309999999999998E-2</v>
      </c>
      <c r="F337" s="190">
        <v>3.9309999999999998E-2</v>
      </c>
      <c r="G337" s="303"/>
      <c r="H337" s="190"/>
      <c r="I337" s="190">
        <v>0</v>
      </c>
      <c r="J337" s="191">
        <v>0</v>
      </c>
      <c r="K337" s="191"/>
      <c r="L337" s="35">
        <f t="shared" si="22"/>
        <v>0</v>
      </c>
      <c r="M337" s="270"/>
    </row>
    <row r="338" spans="1:13" s="14" customFormat="1" ht="46.8">
      <c r="A338" s="276" t="s">
        <v>857</v>
      </c>
      <c r="B338" s="95" t="s">
        <v>856</v>
      </c>
      <c r="C338" s="190"/>
      <c r="D338" s="190">
        <v>3.8339999999999999E-2</v>
      </c>
      <c r="E338" s="190">
        <v>3.8339999999999999E-2</v>
      </c>
      <c r="F338" s="190">
        <v>3.8339999999999999E-2</v>
      </c>
      <c r="G338" s="303"/>
      <c r="H338" s="190"/>
      <c r="I338" s="190">
        <v>0</v>
      </c>
      <c r="J338" s="191">
        <v>0</v>
      </c>
      <c r="K338" s="191"/>
      <c r="L338" s="35">
        <f t="shared" si="22"/>
        <v>0</v>
      </c>
      <c r="M338" s="270"/>
    </row>
    <row r="339" spans="1:13" s="14" customFormat="1" ht="46.8">
      <c r="A339" s="276" t="s">
        <v>855</v>
      </c>
      <c r="B339" s="95" t="s">
        <v>854</v>
      </c>
      <c r="C339" s="190"/>
      <c r="D339" s="190">
        <v>1.8679999999999999E-2</v>
      </c>
      <c r="E339" s="190">
        <v>1.8679999999999999E-2</v>
      </c>
      <c r="F339" s="190">
        <v>1.8679999999999999E-2</v>
      </c>
      <c r="G339" s="303"/>
      <c r="H339" s="190"/>
      <c r="I339" s="190">
        <v>0</v>
      </c>
      <c r="J339" s="191">
        <v>0</v>
      </c>
      <c r="K339" s="191"/>
      <c r="L339" s="35">
        <f t="shared" si="22"/>
        <v>0</v>
      </c>
      <c r="M339" s="270"/>
    </row>
    <row r="340" spans="1:13" s="14" customFormat="1" ht="46.8">
      <c r="A340" s="276" t="s">
        <v>853</v>
      </c>
      <c r="B340" s="95" t="s">
        <v>852</v>
      </c>
      <c r="C340" s="190"/>
      <c r="D340" s="190">
        <v>3.9E-2</v>
      </c>
      <c r="E340" s="190">
        <v>3.9E-2</v>
      </c>
      <c r="F340" s="190">
        <v>3.9E-2</v>
      </c>
      <c r="G340" s="303"/>
      <c r="H340" s="190"/>
      <c r="I340" s="190">
        <v>0</v>
      </c>
      <c r="J340" s="191">
        <v>0</v>
      </c>
      <c r="K340" s="191"/>
      <c r="L340" s="35">
        <f t="shared" si="22"/>
        <v>0</v>
      </c>
      <c r="M340" s="270"/>
    </row>
    <row r="341" spans="1:13" s="14" customFormat="1">
      <c r="A341" s="276" t="s">
        <v>851</v>
      </c>
      <c r="B341" s="120" t="s">
        <v>850</v>
      </c>
      <c r="C341" s="190"/>
      <c r="D341" s="190">
        <v>3.2300000000000002E-2</v>
      </c>
      <c r="E341" s="190">
        <v>3.2343999999999998E-2</v>
      </c>
      <c r="F341" s="190">
        <v>3.2343999999999998E-2</v>
      </c>
      <c r="G341" s="303"/>
      <c r="H341" s="190"/>
      <c r="I341" s="190">
        <v>4.3999999999995432E-5</v>
      </c>
      <c r="J341" s="191">
        <v>1.3622291021671007E-3</v>
      </c>
      <c r="K341" s="191"/>
      <c r="L341" s="35">
        <f t="shared" si="22"/>
        <v>4.3999999999995432E-5</v>
      </c>
      <c r="M341" s="270"/>
    </row>
    <row r="342" spans="1:13">
      <c r="A342" s="276" t="s">
        <v>849</v>
      </c>
      <c r="B342" s="120" t="s">
        <v>848</v>
      </c>
      <c r="C342" s="190"/>
      <c r="D342" s="190">
        <v>3.2300000000000002E-2</v>
      </c>
      <c r="E342" s="190">
        <v>3.2343999999999998E-2</v>
      </c>
      <c r="F342" s="190">
        <v>3.2343999999999998E-2</v>
      </c>
      <c r="G342" s="303"/>
      <c r="H342" s="190"/>
      <c r="I342" s="190">
        <v>4.3999999999995432E-5</v>
      </c>
      <c r="J342" s="191">
        <v>1.3622291021671007E-3</v>
      </c>
      <c r="K342" s="191"/>
      <c r="L342" s="35">
        <f t="shared" si="22"/>
        <v>4.3999999999995432E-5</v>
      </c>
      <c r="M342" s="270"/>
    </row>
    <row r="343" spans="1:13" ht="31.2">
      <c r="A343" s="276" t="s">
        <v>847</v>
      </c>
      <c r="B343" s="120" t="s">
        <v>846</v>
      </c>
      <c r="C343" s="190"/>
      <c r="D343" s="190">
        <v>3.2300000000000002E-2</v>
      </c>
      <c r="E343" s="190">
        <v>3.2343999999999998E-2</v>
      </c>
      <c r="F343" s="190">
        <v>3.2343999999999998E-2</v>
      </c>
      <c r="G343" s="303"/>
      <c r="H343" s="190"/>
      <c r="I343" s="190">
        <v>4.3999999999995432E-5</v>
      </c>
      <c r="J343" s="191">
        <v>1.3622291021671007E-3</v>
      </c>
      <c r="K343" s="191"/>
      <c r="L343" s="35">
        <f t="shared" si="22"/>
        <v>4.3999999999995432E-5</v>
      </c>
      <c r="M343" s="270"/>
    </row>
    <row r="344" spans="1:13" ht="31.2">
      <c r="A344" s="276" t="s">
        <v>845</v>
      </c>
      <c r="B344" s="120" t="s">
        <v>844</v>
      </c>
      <c r="C344" s="190"/>
      <c r="D344" s="190">
        <v>3.2300000000000002E-2</v>
      </c>
      <c r="E344" s="190">
        <v>3.2343999999999998E-2</v>
      </c>
      <c r="F344" s="190">
        <v>3.2343999999999998E-2</v>
      </c>
      <c r="G344" s="303"/>
      <c r="H344" s="190"/>
      <c r="I344" s="190">
        <v>4.3999999999995432E-5</v>
      </c>
      <c r="J344" s="191">
        <v>1.3622291021671007E-3</v>
      </c>
      <c r="K344" s="191"/>
      <c r="L344" s="35">
        <f t="shared" si="22"/>
        <v>4.3999999999995432E-5</v>
      </c>
      <c r="M344" s="270"/>
    </row>
    <row r="345" spans="1:13">
      <c r="A345" s="276" t="s">
        <v>843</v>
      </c>
      <c r="B345" s="245" t="s">
        <v>842</v>
      </c>
      <c r="C345" s="190"/>
      <c r="D345" s="190">
        <v>2.7359706299999997</v>
      </c>
      <c r="E345" s="190">
        <v>3.0355928399999996</v>
      </c>
      <c r="F345" s="190">
        <v>3.0355928399999996</v>
      </c>
      <c r="G345" s="303">
        <v>5.6627015800000002</v>
      </c>
      <c r="H345" s="190"/>
      <c r="I345" s="190">
        <v>0.29962220999999989</v>
      </c>
      <c r="J345" s="191">
        <v>0.10951221724189342</v>
      </c>
      <c r="K345" s="191"/>
      <c r="L345" s="35">
        <f t="shared" si="22"/>
        <v>0.29962220999999989</v>
      </c>
      <c r="M345" s="270"/>
    </row>
    <row r="346" spans="1:13" ht="32.4" customHeight="1">
      <c r="A346" s="269" t="s">
        <v>490</v>
      </c>
      <c r="B346" s="65" t="s">
        <v>841</v>
      </c>
      <c r="C346" s="35">
        <f>SUM(C347:C370)</f>
        <v>2.5021178499999999</v>
      </c>
      <c r="D346" s="35">
        <f>SUM(D347:D370)</f>
        <v>5.8308731999999983</v>
      </c>
      <c r="E346" s="35">
        <f t="shared" ref="E346:G346" si="23">SUM(E347:E370)</f>
        <v>5.82238203</v>
      </c>
      <c r="F346" s="35">
        <f t="shared" si="23"/>
        <v>5.82238203</v>
      </c>
      <c r="G346" s="35">
        <f t="shared" si="23"/>
        <v>4.6556160700000007</v>
      </c>
      <c r="H346" s="190"/>
      <c r="I346" s="190">
        <v>-8.4911699999974388E-3</v>
      </c>
      <c r="J346" s="191">
        <v>-1.4562432947431425E-3</v>
      </c>
      <c r="K346" s="191"/>
      <c r="L346" s="35">
        <f t="shared" si="22"/>
        <v>-8.4911699999974388E-3</v>
      </c>
      <c r="M346" s="270"/>
    </row>
    <row r="347" spans="1:13">
      <c r="A347" s="269" t="s">
        <v>57</v>
      </c>
      <c r="B347" s="65" t="s">
        <v>56</v>
      </c>
      <c r="C347" s="35"/>
      <c r="D347" s="35"/>
      <c r="E347" s="190">
        <v>0</v>
      </c>
      <c r="F347" s="190">
        <v>0</v>
      </c>
      <c r="G347" s="190"/>
      <c r="H347" s="190"/>
      <c r="I347" s="190">
        <v>0</v>
      </c>
      <c r="J347" s="191"/>
      <c r="K347" s="191"/>
      <c r="L347" s="35">
        <f t="shared" si="22"/>
        <v>0</v>
      </c>
      <c r="M347" s="270"/>
    </row>
    <row r="348" spans="1:13" ht="31.2">
      <c r="A348" s="269" t="s">
        <v>840</v>
      </c>
      <c r="B348" s="49" t="s">
        <v>839</v>
      </c>
      <c r="C348" s="204">
        <v>1.0966542699999999</v>
      </c>
      <c r="D348" s="190">
        <v>1.0966542699999999</v>
      </c>
      <c r="E348" s="190">
        <v>1.1243719400000001</v>
      </c>
      <c r="F348" s="190">
        <v>1.1243719400000001</v>
      </c>
      <c r="G348" s="204">
        <v>1.09974756</v>
      </c>
      <c r="H348" s="204"/>
      <c r="I348" s="190">
        <v>2.7717670000000139E-2</v>
      </c>
      <c r="J348" s="191">
        <v>2.5274756829242184E-2</v>
      </c>
      <c r="K348" s="191"/>
      <c r="L348" s="35">
        <f t="shared" si="22"/>
        <v>2.7717670000000139E-2</v>
      </c>
      <c r="M348" s="270"/>
    </row>
    <row r="349" spans="1:13" ht="31.2">
      <c r="A349" s="269" t="s">
        <v>838</v>
      </c>
      <c r="B349" s="49" t="s">
        <v>837</v>
      </c>
      <c r="C349" s="204">
        <v>1.4054635799999999</v>
      </c>
      <c r="D349" s="190">
        <v>1.4054635800000002</v>
      </c>
      <c r="E349" s="190">
        <v>1.41697104</v>
      </c>
      <c r="F349" s="190">
        <v>1.41697104</v>
      </c>
      <c r="G349" s="204">
        <v>1.34771291</v>
      </c>
      <c r="H349" s="204"/>
      <c r="I349" s="190">
        <v>1.1507459999999803E-2</v>
      </c>
      <c r="J349" s="191">
        <v>8.1876614689651017E-3</v>
      </c>
      <c r="K349" s="191"/>
      <c r="L349" s="35">
        <f t="shared" si="22"/>
        <v>1.1507459999999803E-2</v>
      </c>
      <c r="M349" s="270"/>
    </row>
    <row r="350" spans="1:13" ht="31.2">
      <c r="A350" s="269" t="s">
        <v>836</v>
      </c>
      <c r="B350" s="49" t="s">
        <v>835</v>
      </c>
      <c r="C350" s="190"/>
      <c r="D350" s="190">
        <v>0.117076</v>
      </c>
      <c r="E350" s="190">
        <v>0.117076</v>
      </c>
      <c r="F350" s="190">
        <v>0.117076</v>
      </c>
      <c r="G350" s="204"/>
      <c r="H350" s="204"/>
      <c r="I350" s="190">
        <v>0</v>
      </c>
      <c r="J350" s="191">
        <v>0</v>
      </c>
      <c r="K350" s="191"/>
      <c r="L350" s="35">
        <f t="shared" si="22"/>
        <v>0</v>
      </c>
      <c r="M350" s="270"/>
    </row>
    <row r="351" spans="1:13" ht="31.2">
      <c r="A351" s="269" t="s">
        <v>834</v>
      </c>
      <c r="B351" s="49" t="s">
        <v>833</v>
      </c>
      <c r="C351" s="190"/>
      <c r="D351" s="190">
        <v>0.27621699999999999</v>
      </c>
      <c r="E351" s="190">
        <v>0.27621699999999999</v>
      </c>
      <c r="F351" s="190">
        <v>0.27621699999999999</v>
      </c>
      <c r="G351" s="204"/>
      <c r="H351" s="204"/>
      <c r="I351" s="190">
        <v>0</v>
      </c>
      <c r="J351" s="191">
        <v>0</v>
      </c>
      <c r="K351" s="191"/>
      <c r="L351" s="35">
        <f t="shared" si="22"/>
        <v>0</v>
      </c>
      <c r="M351" s="270"/>
    </row>
    <row r="352" spans="1:13" ht="31.2">
      <c r="A352" s="269" t="s">
        <v>832</v>
      </c>
      <c r="B352" s="49" t="s">
        <v>831</v>
      </c>
      <c r="C352" s="190"/>
      <c r="D352" s="190">
        <v>0.14243</v>
      </c>
      <c r="E352" s="190">
        <v>0.14243</v>
      </c>
      <c r="F352" s="190">
        <v>0.14243</v>
      </c>
      <c r="G352" s="204"/>
      <c r="H352" s="204"/>
      <c r="I352" s="190">
        <v>0</v>
      </c>
      <c r="J352" s="191">
        <v>0</v>
      </c>
      <c r="K352" s="191"/>
      <c r="L352" s="35">
        <f t="shared" si="22"/>
        <v>0</v>
      </c>
      <c r="M352" s="270"/>
    </row>
    <row r="353" spans="1:13">
      <c r="A353" s="269" t="s">
        <v>830</v>
      </c>
      <c r="B353" s="65" t="s">
        <v>94</v>
      </c>
      <c r="C353" s="190"/>
      <c r="D353" s="190">
        <v>0.95454915000000007</v>
      </c>
      <c r="E353" s="190">
        <v>0.95466543000000004</v>
      </c>
      <c r="F353" s="190">
        <v>0.95466543000000004</v>
      </c>
      <c r="G353" s="204">
        <v>0.80903851000000004</v>
      </c>
      <c r="H353" s="204"/>
      <c r="I353" s="190">
        <v>1.1627999999996863E-4</v>
      </c>
      <c r="J353" s="191">
        <v>1.2181667125266138E-4</v>
      </c>
      <c r="K353" s="191"/>
      <c r="L353" s="35">
        <f t="shared" si="22"/>
        <v>1.1627999999996863E-4</v>
      </c>
      <c r="M353" s="270"/>
    </row>
    <row r="354" spans="1:13">
      <c r="A354" s="269" t="s">
        <v>829</v>
      </c>
      <c r="B354" s="65" t="s">
        <v>828</v>
      </c>
      <c r="C354" s="190"/>
      <c r="D354" s="190">
        <v>0.11656382</v>
      </c>
      <c r="E354" s="190">
        <v>0.11656382</v>
      </c>
      <c r="F354" s="190">
        <v>0.11656382</v>
      </c>
      <c r="G354" s="204">
        <v>9.8782900000000007E-2</v>
      </c>
      <c r="H354" s="204"/>
      <c r="I354" s="190">
        <v>0</v>
      </c>
      <c r="J354" s="191">
        <v>0</v>
      </c>
      <c r="K354" s="191"/>
      <c r="L354" s="35">
        <f t="shared" si="22"/>
        <v>0</v>
      </c>
      <c r="M354" s="270"/>
    </row>
    <row r="355" spans="1:13" ht="46.8">
      <c r="A355" s="271" t="s">
        <v>827</v>
      </c>
      <c r="B355" s="246" t="s">
        <v>826</v>
      </c>
      <c r="C355" s="204"/>
      <c r="D355" s="190">
        <v>7.5156360000000005E-2</v>
      </c>
      <c r="E355" s="190">
        <v>7.5156360000000005E-2</v>
      </c>
      <c r="F355" s="190">
        <v>7.5156360000000005E-2</v>
      </c>
      <c r="G355" s="204">
        <v>6.3691830000000005E-2</v>
      </c>
      <c r="H355" s="204"/>
      <c r="I355" s="190">
        <v>0</v>
      </c>
      <c r="J355" s="191">
        <v>0</v>
      </c>
      <c r="K355" s="191"/>
      <c r="L355" s="35">
        <f t="shared" si="22"/>
        <v>0</v>
      </c>
      <c r="M355" s="270"/>
    </row>
    <row r="356" spans="1:13" ht="46.8">
      <c r="A356" s="271" t="s">
        <v>825</v>
      </c>
      <c r="B356" s="246" t="s">
        <v>824</v>
      </c>
      <c r="C356" s="204"/>
      <c r="D356" s="190">
        <v>0.10688504</v>
      </c>
      <c r="E356" s="190">
        <v>0.10688504</v>
      </c>
      <c r="F356" s="190">
        <v>0.10688504</v>
      </c>
      <c r="G356" s="204">
        <v>9.0580540000000001E-2</v>
      </c>
      <c r="H356" s="204"/>
      <c r="I356" s="190">
        <v>0</v>
      </c>
      <c r="J356" s="191">
        <v>0</v>
      </c>
      <c r="K356" s="191"/>
      <c r="L356" s="35">
        <f t="shared" si="22"/>
        <v>0</v>
      </c>
      <c r="M356" s="270"/>
    </row>
    <row r="357" spans="1:13" ht="62.4">
      <c r="A357" s="271" t="s">
        <v>823</v>
      </c>
      <c r="B357" s="246" t="s">
        <v>822</v>
      </c>
      <c r="C357" s="204"/>
      <c r="D357" s="190">
        <v>0.19024239999999998</v>
      </c>
      <c r="E357" s="190">
        <v>0.19023941999999999</v>
      </c>
      <c r="F357" s="190">
        <v>0.19023941999999999</v>
      </c>
      <c r="G357" s="204">
        <v>0.16542543000000001</v>
      </c>
      <c r="H357" s="204"/>
      <c r="I357" s="190">
        <v>-2.9799999999857718E-6</v>
      </c>
      <c r="J357" s="191">
        <v>-1.5664226271305814E-5</v>
      </c>
      <c r="K357" s="191"/>
      <c r="L357" s="35">
        <f t="shared" si="22"/>
        <v>-2.9799999999857718E-6</v>
      </c>
      <c r="M357" s="270"/>
    </row>
    <row r="358" spans="1:13" ht="46.8">
      <c r="A358" s="271" t="s">
        <v>821</v>
      </c>
      <c r="B358" s="246" t="s">
        <v>820</v>
      </c>
      <c r="C358" s="204"/>
      <c r="D358" s="190">
        <v>0.10009864</v>
      </c>
      <c r="E358" s="190">
        <v>0.10009864</v>
      </c>
      <c r="F358" s="190">
        <v>0.10009864</v>
      </c>
      <c r="G358" s="204">
        <v>8.906058E-2</v>
      </c>
      <c r="H358" s="204"/>
      <c r="I358" s="190">
        <v>0</v>
      </c>
      <c r="J358" s="191">
        <v>0</v>
      </c>
      <c r="K358" s="191"/>
      <c r="L358" s="35">
        <f t="shared" si="22"/>
        <v>0</v>
      </c>
      <c r="M358" s="270"/>
    </row>
    <row r="359" spans="1:13" ht="62.4">
      <c r="A359" s="271" t="s">
        <v>819</v>
      </c>
      <c r="B359" s="246" t="s">
        <v>818</v>
      </c>
      <c r="C359" s="204"/>
      <c r="D359" s="190">
        <v>0.19461056999999998</v>
      </c>
      <c r="E359" s="190">
        <v>0.19461056999999998</v>
      </c>
      <c r="F359" s="190">
        <v>0.19461056999999998</v>
      </c>
      <c r="G359" s="204">
        <v>0.16915543999999999</v>
      </c>
      <c r="H359" s="204"/>
      <c r="I359" s="190">
        <v>0</v>
      </c>
      <c r="J359" s="191">
        <v>0</v>
      </c>
      <c r="K359" s="191"/>
      <c r="L359" s="35">
        <f t="shared" si="22"/>
        <v>0</v>
      </c>
      <c r="M359" s="270"/>
    </row>
    <row r="360" spans="1:13" ht="62.4">
      <c r="A360" s="271" t="s">
        <v>817</v>
      </c>
      <c r="B360" s="246" t="s">
        <v>816</v>
      </c>
      <c r="C360" s="204"/>
      <c r="D360" s="190">
        <v>0.16002156000000001</v>
      </c>
      <c r="E360" s="190">
        <v>0.16002157</v>
      </c>
      <c r="F360" s="190">
        <v>0.16002157</v>
      </c>
      <c r="G360" s="204">
        <v>0.14080082999999999</v>
      </c>
      <c r="H360" s="204"/>
      <c r="I360" s="190">
        <v>9.9999999947364415E-9</v>
      </c>
      <c r="J360" s="191">
        <v>6.2491579244650097E-8</v>
      </c>
      <c r="K360" s="191"/>
      <c r="L360" s="35">
        <f t="shared" si="22"/>
        <v>9.9999999947364415E-9</v>
      </c>
      <c r="M360" s="270"/>
    </row>
    <row r="361" spans="1:13" ht="109.2">
      <c r="A361" s="271" t="s">
        <v>815</v>
      </c>
      <c r="B361" s="246" t="s">
        <v>1463</v>
      </c>
      <c r="C361" s="204"/>
      <c r="D361" s="190">
        <v>0.21108768</v>
      </c>
      <c r="E361" s="190">
        <v>0.21108769999999999</v>
      </c>
      <c r="F361" s="190">
        <v>0.21108769999999999</v>
      </c>
      <c r="G361" s="204">
        <v>0.18519564999999999</v>
      </c>
      <c r="H361" s="204"/>
      <c r="I361" s="190">
        <v>1.9999999989472883E-8</v>
      </c>
      <c r="J361" s="191">
        <v>9.4747357959334977E-8</v>
      </c>
      <c r="K361" s="191"/>
      <c r="L361" s="35">
        <f t="shared" si="22"/>
        <v>1.9999999989472883E-8</v>
      </c>
      <c r="M361" s="270"/>
    </row>
    <row r="362" spans="1:13" ht="31.2">
      <c r="A362" s="271" t="s">
        <v>814</v>
      </c>
      <c r="B362" s="246" t="s">
        <v>813</v>
      </c>
      <c r="C362" s="190"/>
      <c r="D362" s="190">
        <v>6.5945939999999995E-2</v>
      </c>
      <c r="E362" s="190">
        <v>6.5945939999999995E-2</v>
      </c>
      <c r="F362" s="190">
        <v>6.5945939999999995E-2</v>
      </c>
      <c r="G362" s="204">
        <v>5.5886390000000001E-2</v>
      </c>
      <c r="H362" s="204"/>
      <c r="I362" s="190">
        <v>0</v>
      </c>
      <c r="J362" s="191">
        <v>0</v>
      </c>
      <c r="K362" s="191"/>
      <c r="L362" s="35">
        <f t="shared" si="22"/>
        <v>0</v>
      </c>
      <c r="M362" s="270"/>
    </row>
    <row r="363" spans="1:13" ht="62.4">
      <c r="A363" s="271" t="s">
        <v>812</v>
      </c>
      <c r="B363" s="246" t="s">
        <v>811</v>
      </c>
      <c r="C363" s="190"/>
      <c r="D363" s="190">
        <v>2.4E-2</v>
      </c>
      <c r="E363" s="190">
        <v>2.3046000000000001E-2</v>
      </c>
      <c r="F363" s="190">
        <v>2.3046000000000001E-2</v>
      </c>
      <c r="G363" s="204"/>
      <c r="H363" s="204"/>
      <c r="I363" s="190">
        <v>-9.5399999999999999E-4</v>
      </c>
      <c r="J363" s="191">
        <v>-3.9749999999999952E-2</v>
      </c>
      <c r="K363" s="191"/>
      <c r="L363" s="35">
        <f t="shared" si="22"/>
        <v>-9.5399999999999999E-4</v>
      </c>
      <c r="M363" s="270"/>
    </row>
    <row r="364" spans="1:13" ht="62.4">
      <c r="A364" s="271" t="s">
        <v>810</v>
      </c>
      <c r="B364" s="246" t="s">
        <v>809</v>
      </c>
      <c r="C364" s="190"/>
      <c r="D364" s="190">
        <v>3.5999999999999997E-2</v>
      </c>
      <c r="E364" s="190">
        <v>3.3995999999999998E-2</v>
      </c>
      <c r="F364" s="190">
        <v>3.3995999999999998E-2</v>
      </c>
      <c r="G364" s="204"/>
      <c r="H364" s="204"/>
      <c r="I364" s="190">
        <v>-2.0039999999999988E-3</v>
      </c>
      <c r="J364" s="191">
        <v>-5.5666666666666642E-2</v>
      </c>
      <c r="K364" s="191"/>
      <c r="L364" s="35">
        <f t="shared" si="22"/>
        <v>-2.0039999999999988E-3</v>
      </c>
      <c r="M364" s="270"/>
    </row>
    <row r="365" spans="1:13" ht="62.4">
      <c r="A365" s="271" t="s">
        <v>808</v>
      </c>
      <c r="B365" s="246" t="s">
        <v>807</v>
      </c>
      <c r="C365" s="190"/>
      <c r="D365" s="190">
        <v>3.5999999999999997E-2</v>
      </c>
      <c r="E365" s="190">
        <v>3.3996999999999999E-2</v>
      </c>
      <c r="F365" s="190">
        <v>3.3996999999999999E-2</v>
      </c>
      <c r="G365" s="204"/>
      <c r="H365" s="204"/>
      <c r="I365" s="190">
        <v>-2.0029999999999978E-3</v>
      </c>
      <c r="J365" s="191">
        <v>-5.5638888888888793E-2</v>
      </c>
      <c r="K365" s="191"/>
      <c r="L365" s="35">
        <f t="shared" si="22"/>
        <v>-2.0029999999999978E-3</v>
      </c>
      <c r="M365" s="270"/>
    </row>
    <row r="366" spans="1:13" ht="46.8">
      <c r="A366" s="271" t="s">
        <v>806</v>
      </c>
      <c r="B366" s="246" t="s">
        <v>805</v>
      </c>
      <c r="C366" s="190"/>
      <c r="D366" s="190">
        <v>8.6999999999999994E-2</v>
      </c>
      <c r="E366" s="190">
        <v>8.7426000000000004E-2</v>
      </c>
      <c r="F366" s="190">
        <v>8.7426000000000004E-2</v>
      </c>
      <c r="G366" s="204"/>
      <c r="H366" s="204"/>
      <c r="I366" s="190">
        <v>4.260000000000097E-4</v>
      </c>
      <c r="J366" s="191">
        <v>4.896551724137943E-3</v>
      </c>
      <c r="K366" s="191"/>
      <c r="L366" s="35">
        <f t="shared" si="22"/>
        <v>4.260000000000097E-4</v>
      </c>
      <c r="M366" s="270"/>
    </row>
    <row r="367" spans="1:13" ht="46.8">
      <c r="A367" s="271" t="s">
        <v>804</v>
      </c>
      <c r="B367" s="246" t="s">
        <v>803</v>
      </c>
      <c r="C367" s="190"/>
      <c r="D367" s="190">
        <v>0.19587119</v>
      </c>
      <c r="E367" s="190">
        <v>0.17536666000000001</v>
      </c>
      <c r="F367" s="190">
        <v>0.17536666000000001</v>
      </c>
      <c r="G367" s="204">
        <v>0.15042667000000001</v>
      </c>
      <c r="H367" s="204"/>
      <c r="I367" s="190">
        <v>-2.0504529999999993E-2</v>
      </c>
      <c r="J367" s="191">
        <v>-0.10468374649686862</v>
      </c>
      <c r="K367" s="191"/>
      <c r="L367" s="35">
        <f t="shared" si="22"/>
        <v>-2.0504529999999993E-2</v>
      </c>
      <c r="M367" s="270"/>
    </row>
    <row r="368" spans="1:13" ht="62.4">
      <c r="A368" s="271" t="s">
        <v>802</v>
      </c>
      <c r="B368" s="246" t="s">
        <v>801</v>
      </c>
      <c r="C368" s="190"/>
      <c r="D368" s="190">
        <v>0.19900000000000001</v>
      </c>
      <c r="E368" s="190">
        <v>0.17656397000000001</v>
      </c>
      <c r="F368" s="190">
        <v>0.17656397000000001</v>
      </c>
      <c r="G368" s="204">
        <v>0.15464135000000001</v>
      </c>
      <c r="H368" s="204"/>
      <c r="I368" s="190">
        <v>-2.2436029999999996E-2</v>
      </c>
      <c r="J368" s="191">
        <v>-0.11274386934673364</v>
      </c>
      <c r="K368" s="191"/>
      <c r="L368" s="35">
        <f t="shared" si="22"/>
        <v>-2.2436029999999996E-2</v>
      </c>
      <c r="M368" s="270"/>
    </row>
    <row r="369" spans="1:13" ht="62.4">
      <c r="A369" s="271" t="s">
        <v>800</v>
      </c>
      <c r="B369" s="246" t="s">
        <v>799</v>
      </c>
      <c r="C369" s="190"/>
      <c r="D369" s="190">
        <v>2.5000000000000001E-2</v>
      </c>
      <c r="E369" s="190">
        <v>2.2618449999999998E-2</v>
      </c>
      <c r="F369" s="190">
        <v>2.2618449999999998E-2</v>
      </c>
      <c r="G369" s="204">
        <v>2.007362E-2</v>
      </c>
      <c r="H369" s="204"/>
      <c r="I369" s="190">
        <v>-2.3815500000000031E-3</v>
      </c>
      <c r="J369" s="191">
        <v>-9.5262000000000069E-2</v>
      </c>
      <c r="K369" s="191"/>
      <c r="L369" s="35">
        <f t="shared" si="22"/>
        <v>-2.3815500000000031E-3</v>
      </c>
      <c r="M369" s="270"/>
    </row>
    <row r="370" spans="1:13" ht="93.6">
      <c r="A370" s="271" t="s">
        <v>798</v>
      </c>
      <c r="B370" s="246" t="s">
        <v>797</v>
      </c>
      <c r="C370" s="190"/>
      <c r="D370" s="190">
        <v>1.4999999999999999E-2</v>
      </c>
      <c r="E370" s="190">
        <v>1.7027479999999998E-2</v>
      </c>
      <c r="F370" s="190">
        <v>1.7027479999999998E-2</v>
      </c>
      <c r="G370" s="204">
        <v>1.5395860000000001E-2</v>
      </c>
      <c r="H370" s="204"/>
      <c r="I370" s="190">
        <v>2.0274799999999982E-3</v>
      </c>
      <c r="J370" s="191">
        <v>0.13516533333333314</v>
      </c>
      <c r="K370" s="191"/>
      <c r="L370" s="35">
        <f t="shared" si="22"/>
        <v>2.0274799999999982E-3</v>
      </c>
      <c r="M370" s="270"/>
    </row>
    <row r="371" spans="1:13" ht="30" customHeight="1">
      <c r="A371" s="36" t="s">
        <v>796</v>
      </c>
      <c r="B371" s="65" t="s">
        <v>795</v>
      </c>
      <c r="C371" s="194">
        <f>SUM(C373:C487)</f>
        <v>13.756309890000001</v>
      </c>
      <c r="D371" s="194">
        <f>SUM(D373:D487)</f>
        <v>62.037976370000045</v>
      </c>
      <c r="E371" s="194">
        <f t="shared" ref="E371:I371" si="24">SUM(E373:E487)</f>
        <v>61.883830440000018</v>
      </c>
      <c r="F371" s="194">
        <f t="shared" si="24"/>
        <v>61.883830440000018</v>
      </c>
      <c r="G371" s="194">
        <f t="shared" si="24"/>
        <v>58.299521569999996</v>
      </c>
      <c r="H371" s="194">
        <f t="shared" si="24"/>
        <v>0</v>
      </c>
      <c r="I371" s="194">
        <f t="shared" si="24"/>
        <v>-0.15414592999999946</v>
      </c>
      <c r="J371" s="191">
        <v>-2.4847027420866752E-3</v>
      </c>
      <c r="K371" s="191"/>
      <c r="L371" s="35">
        <f t="shared" si="22"/>
        <v>-0.15414592999999946</v>
      </c>
      <c r="M371" s="270"/>
    </row>
    <row r="372" spans="1:13">
      <c r="A372" s="36" t="s">
        <v>57</v>
      </c>
      <c r="B372" s="65" t="s">
        <v>56</v>
      </c>
      <c r="C372" s="247"/>
      <c r="D372" s="194">
        <v>0</v>
      </c>
      <c r="E372" s="190">
        <v>0</v>
      </c>
      <c r="F372" s="190">
        <v>0</v>
      </c>
      <c r="G372" s="190"/>
      <c r="H372" s="190"/>
      <c r="I372" s="190">
        <v>0</v>
      </c>
      <c r="J372" s="191"/>
      <c r="K372" s="191"/>
      <c r="L372" s="35">
        <f t="shared" si="22"/>
        <v>0</v>
      </c>
      <c r="M372" s="270"/>
    </row>
    <row r="373" spans="1:13" ht="31.2">
      <c r="A373" s="269" t="s">
        <v>794</v>
      </c>
      <c r="B373" s="43" t="s">
        <v>793</v>
      </c>
      <c r="C373" s="194">
        <v>0.86314999999999997</v>
      </c>
      <c r="D373" s="194">
        <v>0.86314999999999997</v>
      </c>
      <c r="E373" s="190">
        <v>0.85280752000000004</v>
      </c>
      <c r="F373" s="190">
        <v>0.85280752000000004</v>
      </c>
      <c r="G373" s="293">
        <v>0.75354922999999996</v>
      </c>
      <c r="H373" s="190"/>
      <c r="I373" s="190">
        <v>-1.0342479999999932E-2</v>
      </c>
      <c r="J373" s="191">
        <v>-1.1982251057174209E-2</v>
      </c>
      <c r="K373" s="191"/>
      <c r="L373" s="35">
        <f t="shared" si="22"/>
        <v>-1.0342479999999932E-2</v>
      </c>
      <c r="M373" s="270"/>
    </row>
    <row r="374" spans="1:13" ht="31.2">
      <c r="A374" s="269" t="s">
        <v>792</v>
      </c>
      <c r="B374" s="43" t="s">
        <v>791</v>
      </c>
      <c r="C374" s="194">
        <v>0.19953432999999998</v>
      </c>
      <c r="D374" s="194">
        <v>0.19953432999999998</v>
      </c>
      <c r="E374" s="190">
        <v>0.22145308000000002</v>
      </c>
      <c r="F374" s="190">
        <v>0.22145308000000002</v>
      </c>
      <c r="G374" s="293">
        <v>0.2082531</v>
      </c>
      <c r="H374" s="190"/>
      <c r="I374" s="190">
        <v>2.1918750000000042E-2</v>
      </c>
      <c r="J374" s="191">
        <v>0.1098495181255279</v>
      </c>
      <c r="K374" s="191"/>
      <c r="L374" s="35">
        <f t="shared" si="22"/>
        <v>2.1918750000000042E-2</v>
      </c>
      <c r="M374" s="270"/>
    </row>
    <row r="375" spans="1:13" ht="31.2">
      <c r="A375" s="269" t="s">
        <v>790</v>
      </c>
      <c r="B375" s="43" t="s">
        <v>789</v>
      </c>
      <c r="C375" s="194">
        <v>0.29249617</v>
      </c>
      <c r="D375" s="194">
        <v>0.29249617</v>
      </c>
      <c r="E375" s="190">
        <v>0.29249617</v>
      </c>
      <c r="F375" s="190">
        <v>0.29249617</v>
      </c>
      <c r="G375" s="293">
        <v>0.27826509999999999</v>
      </c>
      <c r="H375" s="190"/>
      <c r="I375" s="190">
        <v>0</v>
      </c>
      <c r="J375" s="191">
        <v>0</v>
      </c>
      <c r="K375" s="191"/>
      <c r="L375" s="35">
        <f t="shared" si="22"/>
        <v>0</v>
      </c>
      <c r="M375" s="270"/>
    </row>
    <row r="376" spans="1:13" ht="46.8">
      <c r="A376" s="269" t="s">
        <v>788</v>
      </c>
      <c r="B376" s="43" t="s">
        <v>787</v>
      </c>
      <c r="C376" s="194">
        <v>3.2351494600000001</v>
      </c>
      <c r="D376" s="194">
        <v>3.2351494600000001</v>
      </c>
      <c r="E376" s="190">
        <v>3.3529911099999996</v>
      </c>
      <c r="F376" s="190">
        <v>3.3529911099999996</v>
      </c>
      <c r="G376" s="293">
        <v>2.9275138300000001</v>
      </c>
      <c r="H376" s="190"/>
      <c r="I376" s="190">
        <v>0.11784164999999946</v>
      </c>
      <c r="J376" s="191">
        <v>3.6425411393512297E-2</v>
      </c>
      <c r="K376" s="191"/>
      <c r="L376" s="35">
        <f t="shared" si="22"/>
        <v>0.11784164999999946</v>
      </c>
      <c r="M376" s="270"/>
    </row>
    <row r="377" spans="1:13" ht="46.8">
      <c r="A377" s="269" t="s">
        <v>786</v>
      </c>
      <c r="B377" s="43" t="s">
        <v>785</v>
      </c>
      <c r="C377" s="194">
        <v>3.2880935899999999</v>
      </c>
      <c r="D377" s="194">
        <v>3.2880935899999999</v>
      </c>
      <c r="E377" s="190">
        <v>3.3318034100000005</v>
      </c>
      <c r="F377" s="190">
        <v>3.3318034100000005</v>
      </c>
      <c r="G377" s="293">
        <v>2.9311622100000001</v>
      </c>
      <c r="H377" s="190"/>
      <c r="I377" s="190">
        <v>4.3709820000000565E-2</v>
      </c>
      <c r="J377" s="191">
        <v>1.3293362492154737E-2</v>
      </c>
      <c r="K377" s="191"/>
      <c r="L377" s="35">
        <f t="shared" si="22"/>
        <v>4.3709820000000565E-2</v>
      </c>
      <c r="M377" s="270"/>
    </row>
    <row r="378" spans="1:13" ht="46.8">
      <c r="A378" s="269" t="s">
        <v>784</v>
      </c>
      <c r="B378" s="43" t="s">
        <v>783</v>
      </c>
      <c r="C378" s="194">
        <v>0.59351787999999994</v>
      </c>
      <c r="D378" s="194">
        <v>0.59351787999999994</v>
      </c>
      <c r="E378" s="190">
        <v>0.57557125999999992</v>
      </c>
      <c r="F378" s="190">
        <v>0.57557125999999992</v>
      </c>
      <c r="G378" s="293">
        <v>0.53186215999999997</v>
      </c>
      <c r="H378" s="190"/>
      <c r="I378" s="190">
        <v>-1.7946620000000024E-2</v>
      </c>
      <c r="J378" s="191">
        <v>-3.0237707413296455E-2</v>
      </c>
      <c r="K378" s="191"/>
      <c r="L378" s="35">
        <f t="shared" si="22"/>
        <v>-1.7946620000000024E-2</v>
      </c>
      <c r="M378" s="270"/>
    </row>
    <row r="379" spans="1:13" ht="46.8">
      <c r="A379" s="269" t="s">
        <v>782</v>
      </c>
      <c r="B379" s="43" t="s">
        <v>781</v>
      </c>
      <c r="C379" s="194">
        <v>2.8548203300000004</v>
      </c>
      <c r="D379" s="194">
        <v>2.8548203300000004</v>
      </c>
      <c r="E379" s="190">
        <v>2.7370644200000003</v>
      </c>
      <c r="F379" s="190">
        <v>2.7370644200000003</v>
      </c>
      <c r="G379" s="293">
        <v>2.3888165699999999</v>
      </c>
      <c r="H379" s="190"/>
      <c r="I379" s="190">
        <v>-0.11775591000000007</v>
      </c>
      <c r="J379" s="191">
        <v>-4.1248098439876313E-2</v>
      </c>
      <c r="K379" s="191"/>
      <c r="L379" s="35">
        <f t="shared" si="22"/>
        <v>-0.11775591000000007</v>
      </c>
      <c r="M379" s="270"/>
    </row>
    <row r="380" spans="1:13" ht="31.2">
      <c r="A380" s="269" t="s">
        <v>780</v>
      </c>
      <c r="B380" s="43" t="s">
        <v>779</v>
      </c>
      <c r="C380" s="194"/>
      <c r="D380" s="194">
        <v>0.3</v>
      </c>
      <c r="E380" s="190">
        <v>0.26016089999999997</v>
      </c>
      <c r="F380" s="190">
        <v>0.26016089999999997</v>
      </c>
      <c r="G380" s="293">
        <v>0.29429033999999998</v>
      </c>
      <c r="H380" s="190"/>
      <c r="I380" s="190">
        <v>-3.9839100000000016E-2</v>
      </c>
      <c r="J380" s="191">
        <v>-0.13279700000000005</v>
      </c>
      <c r="K380" s="191"/>
      <c r="L380" s="35">
        <f t="shared" si="22"/>
        <v>-3.9839100000000016E-2</v>
      </c>
      <c r="M380" s="270"/>
    </row>
    <row r="381" spans="1:13" ht="31.2">
      <c r="A381" s="269" t="s">
        <v>778</v>
      </c>
      <c r="B381" s="43" t="s">
        <v>777</v>
      </c>
      <c r="C381" s="194"/>
      <c r="D381" s="194">
        <v>0.4</v>
      </c>
      <c r="E381" s="190">
        <v>0.43634645</v>
      </c>
      <c r="F381" s="190">
        <v>0.43634645</v>
      </c>
      <c r="G381" s="293">
        <v>0.52018513</v>
      </c>
      <c r="H381" s="190"/>
      <c r="I381" s="190">
        <v>3.6346449999999975E-2</v>
      </c>
      <c r="J381" s="191">
        <v>9.086612500000002E-2</v>
      </c>
      <c r="K381" s="191"/>
      <c r="L381" s="35">
        <f t="shared" si="22"/>
        <v>3.6346449999999975E-2</v>
      </c>
      <c r="M381" s="270"/>
    </row>
    <row r="382" spans="1:13" ht="31.2">
      <c r="A382" s="269" t="s">
        <v>776</v>
      </c>
      <c r="B382" s="43" t="s">
        <v>775</v>
      </c>
      <c r="C382" s="194"/>
      <c r="D382" s="194">
        <v>0.48899999999999999</v>
      </c>
      <c r="E382" s="190">
        <v>0.55837736999999998</v>
      </c>
      <c r="F382" s="190">
        <v>0.55837736999999998</v>
      </c>
      <c r="G382" s="293">
        <v>0.55217289000000003</v>
      </c>
      <c r="H382" s="190"/>
      <c r="I382" s="190">
        <v>6.9377369999999994E-2</v>
      </c>
      <c r="J382" s="191">
        <v>0.14187601226993873</v>
      </c>
      <c r="K382" s="191"/>
      <c r="L382" s="35">
        <f t="shared" si="22"/>
        <v>6.9377369999999994E-2</v>
      </c>
      <c r="M382" s="270"/>
    </row>
    <row r="383" spans="1:13" ht="31.2">
      <c r="A383" s="269" t="s">
        <v>774</v>
      </c>
      <c r="B383" s="43" t="s">
        <v>773</v>
      </c>
      <c r="C383" s="194"/>
      <c r="D383" s="194">
        <v>0.64400000000000002</v>
      </c>
      <c r="E383" s="190">
        <v>0.71000962999999995</v>
      </c>
      <c r="F383" s="190">
        <v>0.71000962999999995</v>
      </c>
      <c r="G383" s="293">
        <v>0.71125927</v>
      </c>
      <c r="H383" s="190"/>
      <c r="I383" s="190">
        <v>6.600962999999993E-2</v>
      </c>
      <c r="J383" s="191">
        <v>0.10249942546583846</v>
      </c>
      <c r="K383" s="191"/>
      <c r="L383" s="35">
        <f t="shared" si="22"/>
        <v>6.600962999999993E-2</v>
      </c>
      <c r="M383" s="270"/>
    </row>
    <row r="384" spans="1:13" ht="31.2">
      <c r="A384" s="269" t="s">
        <v>772</v>
      </c>
      <c r="B384" s="43" t="s">
        <v>771</v>
      </c>
      <c r="C384" s="194"/>
      <c r="D384" s="194">
        <v>0.73299999999999998</v>
      </c>
      <c r="E384" s="190">
        <v>0.73334472000000006</v>
      </c>
      <c r="F384" s="190">
        <v>0.73334472000000006</v>
      </c>
      <c r="G384" s="293">
        <v>0.77673376999999999</v>
      </c>
      <c r="H384" s="190"/>
      <c r="I384" s="190">
        <v>3.4472000000007608E-4</v>
      </c>
      <c r="J384" s="191">
        <v>4.7028649386104959E-4</v>
      </c>
      <c r="K384" s="191"/>
      <c r="L384" s="35">
        <f t="shared" si="22"/>
        <v>3.4472000000007608E-4</v>
      </c>
      <c r="M384" s="270"/>
    </row>
    <row r="385" spans="1:13" ht="31.2">
      <c r="A385" s="269" t="s">
        <v>770</v>
      </c>
      <c r="B385" s="43" t="s">
        <v>769</v>
      </c>
      <c r="C385" s="194"/>
      <c r="D385" s="194">
        <v>0.46</v>
      </c>
      <c r="E385" s="190">
        <v>0.43753056000000001</v>
      </c>
      <c r="F385" s="190">
        <v>0.43753056000000001</v>
      </c>
      <c r="G385" s="293">
        <v>0.51565161999999998</v>
      </c>
      <c r="H385" s="190"/>
      <c r="I385" s="190">
        <v>-2.2469440000000007E-2</v>
      </c>
      <c r="J385" s="191">
        <v>-4.8846608695652161E-2</v>
      </c>
      <c r="K385" s="191"/>
      <c r="L385" s="35">
        <f t="shared" si="22"/>
        <v>-2.2469440000000007E-2</v>
      </c>
      <c r="M385" s="270"/>
    </row>
    <row r="386" spans="1:13" ht="31.2">
      <c r="A386" s="269" t="s">
        <v>768</v>
      </c>
      <c r="B386" s="43" t="s">
        <v>767</v>
      </c>
      <c r="C386" s="194"/>
      <c r="D386" s="194">
        <v>0.59099999999999997</v>
      </c>
      <c r="E386" s="190">
        <v>0.60071478</v>
      </c>
      <c r="F386" s="190">
        <v>0.60071478</v>
      </c>
      <c r="G386" s="293">
        <v>0.65948032999999995</v>
      </c>
      <c r="H386" s="190"/>
      <c r="I386" s="190">
        <v>9.7147800000000339E-3</v>
      </c>
      <c r="J386" s="191">
        <v>1.6437868020304558E-2</v>
      </c>
      <c r="K386" s="191"/>
      <c r="L386" s="35">
        <f t="shared" si="22"/>
        <v>9.7147800000000339E-3</v>
      </c>
      <c r="M386" s="270"/>
    </row>
    <row r="387" spans="1:13" ht="31.2">
      <c r="A387" s="269" t="s">
        <v>766</v>
      </c>
      <c r="B387" s="43" t="s">
        <v>765</v>
      </c>
      <c r="C387" s="194"/>
      <c r="D387" s="194">
        <v>2.867</v>
      </c>
      <c r="E387" s="190">
        <v>2.7752997599999998</v>
      </c>
      <c r="F387" s="190">
        <v>2.7752997599999998</v>
      </c>
      <c r="G387" s="293">
        <v>2.50695895</v>
      </c>
      <c r="H387" s="190"/>
      <c r="I387" s="190">
        <v>-9.170024000000021E-2</v>
      </c>
      <c r="J387" s="191">
        <v>-3.198473665852819E-2</v>
      </c>
      <c r="K387" s="191"/>
      <c r="L387" s="35">
        <f t="shared" si="22"/>
        <v>-9.170024000000021E-2</v>
      </c>
      <c r="M387" s="270"/>
    </row>
    <row r="388" spans="1:13" ht="31.2">
      <c r="A388" s="269" t="s">
        <v>764</v>
      </c>
      <c r="B388" s="43" t="s">
        <v>763</v>
      </c>
      <c r="C388" s="194"/>
      <c r="D388" s="194">
        <v>0.50072740000000004</v>
      </c>
      <c r="E388" s="190">
        <v>0.48594905999999999</v>
      </c>
      <c r="F388" s="190">
        <v>0.48594905999999999</v>
      </c>
      <c r="G388" s="293">
        <v>0.55677699000000003</v>
      </c>
      <c r="H388" s="190"/>
      <c r="I388" s="190">
        <v>-1.4778340000000056E-2</v>
      </c>
      <c r="J388" s="191">
        <v>-2.9513743406092918E-2</v>
      </c>
      <c r="K388" s="191"/>
      <c r="L388" s="35">
        <f t="shared" si="22"/>
        <v>-1.4778340000000056E-2</v>
      </c>
      <c r="M388" s="270"/>
    </row>
    <row r="389" spans="1:13" ht="31.2">
      <c r="A389" s="269" t="s">
        <v>762</v>
      </c>
      <c r="B389" s="43" t="s">
        <v>761</v>
      </c>
      <c r="C389" s="194"/>
      <c r="D389" s="194">
        <v>2.9790000000000001</v>
      </c>
      <c r="E389" s="190">
        <v>2.6903150600000001</v>
      </c>
      <c r="F389" s="190">
        <v>2.6903150600000001</v>
      </c>
      <c r="G389" s="293">
        <v>2.4247910099999999</v>
      </c>
      <c r="H389" s="190"/>
      <c r="I389" s="190">
        <v>-0.28868494</v>
      </c>
      <c r="J389" s="191">
        <v>-9.6906659953004404E-2</v>
      </c>
      <c r="K389" s="191"/>
      <c r="L389" s="35">
        <f t="shared" si="22"/>
        <v>-0.28868494</v>
      </c>
      <c r="M389" s="270"/>
    </row>
    <row r="390" spans="1:13" ht="31.2">
      <c r="A390" s="269" t="s">
        <v>760</v>
      </c>
      <c r="B390" s="43" t="s">
        <v>759</v>
      </c>
      <c r="C390" s="194"/>
      <c r="D390" s="194">
        <v>1.5897972199999999</v>
      </c>
      <c r="E390" s="190">
        <v>1.7764673200000001</v>
      </c>
      <c r="F390" s="190">
        <v>1.7764673200000001</v>
      </c>
      <c r="G390" s="293">
        <v>1.58831079</v>
      </c>
      <c r="H390" s="190"/>
      <c r="I390" s="190">
        <v>0.18667010000000017</v>
      </c>
      <c r="J390" s="191">
        <v>0.11741755341602644</v>
      </c>
      <c r="K390" s="191"/>
      <c r="L390" s="35">
        <f t="shared" si="22"/>
        <v>0.18667010000000017</v>
      </c>
      <c r="M390" s="270"/>
    </row>
    <row r="391" spans="1:13" ht="31.2">
      <c r="A391" s="269" t="s">
        <v>758</v>
      </c>
      <c r="B391" s="43" t="s">
        <v>757</v>
      </c>
      <c r="C391" s="194"/>
      <c r="D391" s="194">
        <v>0.78</v>
      </c>
      <c r="E391" s="190">
        <v>0.81945639000000003</v>
      </c>
      <c r="F391" s="190">
        <v>0.81945639000000003</v>
      </c>
      <c r="G391" s="293">
        <v>0.84956122999999995</v>
      </c>
      <c r="H391" s="190"/>
      <c r="I391" s="190">
        <v>3.9456390000000008E-2</v>
      </c>
      <c r="J391" s="191">
        <v>5.0585115384615298E-2</v>
      </c>
      <c r="K391" s="191"/>
      <c r="L391" s="35">
        <f t="shared" si="22"/>
        <v>3.9456390000000008E-2</v>
      </c>
      <c r="M391" s="270"/>
    </row>
    <row r="392" spans="1:13" ht="31.2">
      <c r="A392" s="269" t="s">
        <v>756</v>
      </c>
      <c r="B392" s="43" t="s">
        <v>755</v>
      </c>
      <c r="C392" s="194"/>
      <c r="D392" s="194">
        <v>0.28021528000000001</v>
      </c>
      <c r="E392" s="190">
        <v>0.29197266999999999</v>
      </c>
      <c r="F392" s="190">
        <v>0.29197266999999999</v>
      </c>
      <c r="G392" s="293">
        <v>0.32151628999999998</v>
      </c>
      <c r="H392" s="190"/>
      <c r="I392" s="190">
        <v>1.1757389999999979E-2</v>
      </c>
      <c r="J392" s="191">
        <v>4.1958418541629738E-2</v>
      </c>
      <c r="K392" s="191"/>
      <c r="L392" s="35">
        <f t="shared" si="22"/>
        <v>1.1757389999999979E-2</v>
      </c>
      <c r="M392" s="270"/>
    </row>
    <row r="393" spans="1:13" ht="31.2">
      <c r="A393" s="269" t="s">
        <v>754</v>
      </c>
      <c r="B393" s="43" t="s">
        <v>753</v>
      </c>
      <c r="C393" s="194"/>
      <c r="D393" s="194">
        <v>0.86008656999999999</v>
      </c>
      <c r="E393" s="190">
        <v>0.94374072999999992</v>
      </c>
      <c r="F393" s="190">
        <v>0.94374072999999992</v>
      </c>
      <c r="G393" s="293">
        <v>0.95490894000000004</v>
      </c>
      <c r="H393" s="190"/>
      <c r="I393" s="190">
        <v>8.3654159999999922E-2</v>
      </c>
      <c r="J393" s="191">
        <v>9.7262488356259169E-2</v>
      </c>
      <c r="K393" s="191"/>
      <c r="L393" s="35">
        <f t="shared" si="22"/>
        <v>8.3654159999999922E-2</v>
      </c>
      <c r="M393" s="270"/>
    </row>
    <row r="394" spans="1:13" ht="31.2">
      <c r="A394" s="269" t="s">
        <v>752</v>
      </c>
      <c r="B394" s="43" t="s">
        <v>751</v>
      </c>
      <c r="C394" s="194"/>
      <c r="D394" s="194">
        <v>0.77161400000000002</v>
      </c>
      <c r="E394" s="190">
        <v>0.69702905999999998</v>
      </c>
      <c r="F394" s="190">
        <v>0.69702905999999998</v>
      </c>
      <c r="G394" s="293">
        <v>0.74137503000000005</v>
      </c>
      <c r="H394" s="190"/>
      <c r="I394" s="190">
        <v>-7.4584940000000044E-2</v>
      </c>
      <c r="J394" s="191">
        <v>-9.6660947053837876E-2</v>
      </c>
      <c r="K394" s="191"/>
      <c r="L394" s="35">
        <f t="shared" ref="L394:L456" si="25">I394</f>
        <v>-7.4584940000000044E-2</v>
      </c>
      <c r="M394" s="270"/>
    </row>
    <row r="395" spans="1:13" ht="31.2">
      <c r="A395" s="269" t="s">
        <v>750</v>
      </c>
      <c r="B395" s="43" t="s">
        <v>749</v>
      </c>
      <c r="C395" s="194"/>
      <c r="D395" s="194">
        <v>4.1508456499999999</v>
      </c>
      <c r="E395" s="190">
        <v>4.1541740900000006</v>
      </c>
      <c r="F395" s="190">
        <v>4.1541740900000006</v>
      </c>
      <c r="G395" s="293">
        <v>4.13356849</v>
      </c>
      <c r="H395" s="190"/>
      <c r="I395" s="190">
        <v>3.3284400000006542E-3</v>
      </c>
      <c r="J395" s="191">
        <v>8.0187033695189314E-4</v>
      </c>
      <c r="K395" s="191"/>
      <c r="L395" s="35">
        <f t="shared" si="25"/>
        <v>3.3284400000006542E-3</v>
      </c>
      <c r="M395" s="270"/>
    </row>
    <row r="396" spans="1:13" ht="78">
      <c r="A396" s="269" t="s">
        <v>748</v>
      </c>
      <c r="B396" s="43" t="s">
        <v>747</v>
      </c>
      <c r="C396" s="217"/>
      <c r="D396" s="194">
        <v>0.30157640000000002</v>
      </c>
      <c r="E396" s="190">
        <v>0.31895159000000001</v>
      </c>
      <c r="F396" s="190">
        <v>0.31895159000000001</v>
      </c>
      <c r="G396" s="293">
        <v>0.27205207999999997</v>
      </c>
      <c r="H396" s="190"/>
      <c r="I396" s="190">
        <v>1.7375189999999985E-2</v>
      </c>
      <c r="J396" s="191">
        <v>5.7614554719799038E-2</v>
      </c>
      <c r="K396" s="191"/>
      <c r="L396" s="35">
        <f t="shared" si="25"/>
        <v>1.7375189999999985E-2</v>
      </c>
      <c r="M396" s="270"/>
    </row>
    <row r="397" spans="1:13" ht="109.2">
      <c r="A397" s="269" t="s">
        <v>746</v>
      </c>
      <c r="B397" s="43" t="s">
        <v>745</v>
      </c>
      <c r="C397" s="217"/>
      <c r="D397" s="194">
        <v>0.20684366999999998</v>
      </c>
      <c r="E397" s="190">
        <v>0.20146503999999998</v>
      </c>
      <c r="F397" s="190">
        <v>0.20146503999999998</v>
      </c>
      <c r="G397" s="293">
        <v>0.17180008999999999</v>
      </c>
      <c r="H397" s="190"/>
      <c r="I397" s="190">
        <v>-5.3786299999999954E-3</v>
      </c>
      <c r="J397" s="191">
        <v>-2.6003357994953347E-2</v>
      </c>
      <c r="K397" s="191"/>
      <c r="L397" s="35">
        <f t="shared" si="25"/>
        <v>-5.3786299999999954E-3</v>
      </c>
      <c r="M397" s="270"/>
    </row>
    <row r="398" spans="1:13" ht="109.2">
      <c r="A398" s="269" t="s">
        <v>744</v>
      </c>
      <c r="B398" s="43" t="s">
        <v>743</v>
      </c>
      <c r="C398" s="217"/>
      <c r="D398" s="194">
        <v>0.13087120999999999</v>
      </c>
      <c r="E398" s="190">
        <v>0.13087120999999999</v>
      </c>
      <c r="F398" s="190">
        <v>0.13087120999999999</v>
      </c>
      <c r="G398" s="293">
        <v>0.11444214</v>
      </c>
      <c r="H398" s="190"/>
      <c r="I398" s="190">
        <v>0</v>
      </c>
      <c r="J398" s="191">
        <v>0</v>
      </c>
      <c r="K398" s="191"/>
      <c r="L398" s="35">
        <f t="shared" si="25"/>
        <v>0</v>
      </c>
      <c r="M398" s="270"/>
    </row>
    <row r="399" spans="1:13" ht="109.2">
      <c r="A399" s="269" t="s">
        <v>742</v>
      </c>
      <c r="B399" s="43" t="s">
        <v>741</v>
      </c>
      <c r="C399" s="217"/>
      <c r="D399" s="194">
        <v>8.4446430000000003E-2</v>
      </c>
      <c r="E399" s="190">
        <v>8.4446430000000003E-2</v>
      </c>
      <c r="F399" s="190">
        <v>8.4446430000000003E-2</v>
      </c>
      <c r="G399" s="293">
        <v>7.2631799999999996E-2</v>
      </c>
      <c r="H399" s="190"/>
      <c r="I399" s="190">
        <v>0</v>
      </c>
      <c r="J399" s="191">
        <v>0</v>
      </c>
      <c r="K399" s="191"/>
      <c r="L399" s="35">
        <f t="shared" si="25"/>
        <v>0</v>
      </c>
      <c r="M399" s="270"/>
    </row>
    <row r="400" spans="1:13" ht="62.4">
      <c r="A400" s="269" t="s">
        <v>740</v>
      </c>
      <c r="B400" s="43" t="s">
        <v>739</v>
      </c>
      <c r="C400" s="217"/>
      <c r="D400" s="194">
        <v>0.59562895999999999</v>
      </c>
      <c r="E400" s="190">
        <v>0.56923648000000004</v>
      </c>
      <c r="F400" s="190">
        <v>0.56923648000000004</v>
      </c>
      <c r="G400" s="293">
        <v>0.51871438000000003</v>
      </c>
      <c r="H400" s="190"/>
      <c r="I400" s="190">
        <v>-2.639247999999994E-2</v>
      </c>
      <c r="J400" s="191">
        <v>-4.4310269937176905E-2</v>
      </c>
      <c r="K400" s="191"/>
      <c r="L400" s="35">
        <f t="shared" si="25"/>
        <v>-2.639247999999994E-2</v>
      </c>
      <c r="M400" s="270"/>
    </row>
    <row r="401" spans="1:13" ht="93.6" customHeight="1">
      <c r="A401" s="269" t="s">
        <v>738</v>
      </c>
      <c r="B401" s="43" t="s">
        <v>737</v>
      </c>
      <c r="C401" s="217"/>
      <c r="D401" s="194">
        <v>0.48740055000000004</v>
      </c>
      <c r="E401" s="190">
        <v>0.47423517000000004</v>
      </c>
      <c r="F401" s="190">
        <v>0.47423517000000004</v>
      </c>
      <c r="G401" s="293">
        <v>0.43820480000000001</v>
      </c>
      <c r="H401" s="190"/>
      <c r="I401" s="190">
        <v>-1.3165380000000004E-2</v>
      </c>
      <c r="J401" s="191">
        <v>-2.7011418021584133E-2</v>
      </c>
      <c r="K401" s="191"/>
      <c r="L401" s="35">
        <f t="shared" si="25"/>
        <v>-1.3165380000000004E-2</v>
      </c>
      <c r="M401" s="270"/>
    </row>
    <row r="402" spans="1:13" ht="46.8">
      <c r="A402" s="269" t="s">
        <v>736</v>
      </c>
      <c r="B402" s="43" t="s">
        <v>735</v>
      </c>
      <c r="C402" s="217"/>
      <c r="D402" s="194">
        <v>0.30352088999999999</v>
      </c>
      <c r="E402" s="190">
        <v>0.30352088999999999</v>
      </c>
      <c r="F402" s="190">
        <v>0.30352088999999999</v>
      </c>
      <c r="G402" s="293">
        <v>0.42752701999999998</v>
      </c>
      <c r="H402" s="190"/>
      <c r="I402" s="190">
        <v>0</v>
      </c>
      <c r="J402" s="191">
        <v>0</v>
      </c>
      <c r="K402" s="191"/>
      <c r="L402" s="35">
        <f t="shared" si="25"/>
        <v>0</v>
      </c>
      <c r="M402" s="270"/>
    </row>
    <row r="403" spans="1:13" ht="109.2">
      <c r="A403" s="269" t="s">
        <v>734</v>
      </c>
      <c r="B403" s="43" t="s">
        <v>733</v>
      </c>
      <c r="C403" s="217"/>
      <c r="D403" s="194">
        <v>7.3848070000000002E-2</v>
      </c>
      <c r="E403" s="190">
        <v>7.3848070000000002E-2</v>
      </c>
      <c r="F403" s="190">
        <v>7.3848070000000002E-2</v>
      </c>
      <c r="G403" s="293">
        <v>6.611744E-2</v>
      </c>
      <c r="H403" s="190"/>
      <c r="I403" s="190">
        <v>0</v>
      </c>
      <c r="J403" s="191">
        <v>0</v>
      </c>
      <c r="K403" s="191"/>
      <c r="L403" s="35">
        <f t="shared" si="25"/>
        <v>0</v>
      </c>
      <c r="M403" s="270"/>
    </row>
    <row r="404" spans="1:13" ht="78">
      <c r="A404" s="269" t="s">
        <v>732</v>
      </c>
      <c r="B404" s="43" t="s">
        <v>731</v>
      </c>
      <c r="C404" s="217"/>
      <c r="D404" s="194">
        <v>7.5110979999999994E-2</v>
      </c>
      <c r="E404" s="190">
        <v>7.5110980000000008E-2</v>
      </c>
      <c r="F404" s="190">
        <v>7.5110980000000008E-2</v>
      </c>
      <c r="G404" s="293">
        <v>6.4720410000000006E-2</v>
      </c>
      <c r="H404" s="190"/>
      <c r="I404" s="190">
        <v>0</v>
      </c>
      <c r="J404" s="191">
        <v>0</v>
      </c>
      <c r="K404" s="191"/>
      <c r="L404" s="35">
        <f t="shared" si="25"/>
        <v>0</v>
      </c>
      <c r="M404" s="270"/>
    </row>
    <row r="405" spans="1:13" ht="109.2">
      <c r="A405" s="269" t="s">
        <v>730</v>
      </c>
      <c r="B405" s="43" t="s">
        <v>729</v>
      </c>
      <c r="C405" s="217"/>
      <c r="D405" s="194">
        <v>0.14695058999999999</v>
      </c>
      <c r="E405" s="190">
        <v>0.14695058999999999</v>
      </c>
      <c r="F405" s="190">
        <v>0.14695058999999999</v>
      </c>
      <c r="G405" s="293">
        <v>0.12806873999999999</v>
      </c>
      <c r="H405" s="190"/>
      <c r="I405" s="190">
        <v>0</v>
      </c>
      <c r="J405" s="191">
        <v>0</v>
      </c>
      <c r="K405" s="191"/>
      <c r="L405" s="35">
        <f t="shared" si="25"/>
        <v>0</v>
      </c>
      <c r="M405" s="270"/>
    </row>
    <row r="406" spans="1:13" ht="78">
      <c r="A406" s="269" t="s">
        <v>728</v>
      </c>
      <c r="B406" s="43" t="s">
        <v>727</v>
      </c>
      <c r="C406" s="217"/>
      <c r="D406" s="194">
        <v>8.1895280000000001E-2</v>
      </c>
      <c r="E406" s="190">
        <v>8.1895280000000001E-2</v>
      </c>
      <c r="F406" s="190">
        <v>8.1895280000000001E-2</v>
      </c>
      <c r="G406" s="293">
        <v>7.2937119999999994E-2</v>
      </c>
      <c r="H406" s="190"/>
      <c r="I406" s="190">
        <v>0</v>
      </c>
      <c r="J406" s="191">
        <v>0</v>
      </c>
      <c r="K406" s="191"/>
      <c r="L406" s="35">
        <f t="shared" si="25"/>
        <v>0</v>
      </c>
      <c r="M406" s="270"/>
    </row>
    <row r="407" spans="1:13" ht="62.4">
      <c r="A407" s="269" t="s">
        <v>726</v>
      </c>
      <c r="B407" s="216" t="s">
        <v>725</v>
      </c>
      <c r="C407" s="190"/>
      <c r="D407" s="194">
        <v>0.41351932999999996</v>
      </c>
      <c r="E407" s="190">
        <v>0.38393528999999998</v>
      </c>
      <c r="F407" s="190">
        <v>0.38393528999999998</v>
      </c>
      <c r="G407" s="293">
        <v>0.34482098999999999</v>
      </c>
      <c r="H407" s="190"/>
      <c r="I407" s="190">
        <v>-2.9584039999999978E-2</v>
      </c>
      <c r="J407" s="191">
        <v>-7.1542096955902856E-2</v>
      </c>
      <c r="K407" s="191"/>
      <c r="L407" s="35">
        <f t="shared" si="25"/>
        <v>-2.9584039999999978E-2</v>
      </c>
      <c r="M407" s="270"/>
    </row>
    <row r="408" spans="1:13" ht="78">
      <c r="A408" s="269" t="s">
        <v>724</v>
      </c>
      <c r="B408" s="216" t="s">
        <v>723</v>
      </c>
      <c r="C408" s="190"/>
      <c r="D408" s="194">
        <v>0.48321217</v>
      </c>
      <c r="E408" s="190">
        <v>0.47099373</v>
      </c>
      <c r="F408" s="190">
        <v>0.47099373</v>
      </c>
      <c r="G408" s="293">
        <v>0.40303968000000001</v>
      </c>
      <c r="H408" s="190"/>
      <c r="I408" s="190">
        <v>-1.2218439999999997E-2</v>
      </c>
      <c r="J408" s="191">
        <v>-2.5285869766069835E-2</v>
      </c>
      <c r="K408" s="191"/>
      <c r="L408" s="35">
        <f t="shared" si="25"/>
        <v>-1.2218439999999997E-2</v>
      </c>
      <c r="M408" s="270"/>
    </row>
    <row r="409" spans="1:13" ht="46.8">
      <c r="A409" s="269" t="s">
        <v>722</v>
      </c>
      <c r="B409" s="216" t="s">
        <v>721</v>
      </c>
      <c r="C409" s="190"/>
      <c r="D409" s="194">
        <v>0.38338</v>
      </c>
      <c r="E409" s="190">
        <v>0.34283895999999997</v>
      </c>
      <c r="F409" s="190">
        <v>0.34283895999999997</v>
      </c>
      <c r="G409" s="293">
        <v>0.30173505</v>
      </c>
      <c r="H409" s="190"/>
      <c r="I409" s="190">
        <v>-4.0541040000000028E-2</v>
      </c>
      <c r="J409" s="191">
        <v>-0.1057463613125359</v>
      </c>
      <c r="K409" s="191"/>
      <c r="L409" s="35">
        <f t="shared" si="25"/>
        <v>-4.0541040000000028E-2</v>
      </c>
      <c r="M409" s="270"/>
    </row>
    <row r="410" spans="1:13" ht="46.8">
      <c r="A410" s="269" t="s">
        <v>720</v>
      </c>
      <c r="B410" s="216" t="s">
        <v>719</v>
      </c>
      <c r="C410" s="190"/>
      <c r="D410" s="194">
        <v>0.50256626999999998</v>
      </c>
      <c r="E410" s="190">
        <v>0.50252467000000001</v>
      </c>
      <c r="F410" s="190">
        <v>0.50252467000000001</v>
      </c>
      <c r="G410" s="293">
        <v>0.43834328</v>
      </c>
      <c r="H410" s="190"/>
      <c r="I410" s="190">
        <v>-4.159999999997499E-5</v>
      </c>
      <c r="J410" s="191">
        <v>-8.2775153215086661E-5</v>
      </c>
      <c r="K410" s="191"/>
      <c r="L410" s="35">
        <f t="shared" si="25"/>
        <v>-4.159999999997499E-5</v>
      </c>
      <c r="M410" s="270"/>
    </row>
    <row r="411" spans="1:13" ht="78">
      <c r="A411" s="269" t="s">
        <v>718</v>
      </c>
      <c r="B411" s="216" t="s">
        <v>717</v>
      </c>
      <c r="C411" s="190"/>
      <c r="D411" s="194">
        <v>0.51967999999999992</v>
      </c>
      <c r="E411" s="190">
        <v>0.58952844000000004</v>
      </c>
      <c r="F411" s="190">
        <v>0.58952844000000004</v>
      </c>
      <c r="G411" s="293">
        <v>0.51663630999999999</v>
      </c>
      <c r="H411" s="190"/>
      <c r="I411" s="190">
        <v>6.9848440000000123E-2</v>
      </c>
      <c r="J411" s="191">
        <v>0.13440663485221704</v>
      </c>
      <c r="K411" s="191"/>
      <c r="L411" s="35">
        <f t="shared" si="25"/>
        <v>6.9848440000000123E-2</v>
      </c>
      <c r="M411" s="270"/>
    </row>
    <row r="412" spans="1:13" ht="78">
      <c r="A412" s="269" t="s">
        <v>716</v>
      </c>
      <c r="B412" s="216" t="s">
        <v>715</v>
      </c>
      <c r="C412" s="190"/>
      <c r="D412" s="194">
        <v>0.92294197000000011</v>
      </c>
      <c r="E412" s="190">
        <v>0.92294197000000011</v>
      </c>
      <c r="F412" s="190">
        <v>0.92294197000000011</v>
      </c>
      <c r="G412" s="293">
        <v>0.80359316999999997</v>
      </c>
      <c r="H412" s="190"/>
      <c r="I412" s="190">
        <v>0</v>
      </c>
      <c r="J412" s="191">
        <v>0</v>
      </c>
      <c r="K412" s="191"/>
      <c r="L412" s="35">
        <f t="shared" si="25"/>
        <v>0</v>
      </c>
      <c r="M412" s="270"/>
    </row>
    <row r="413" spans="1:13" ht="93.6">
      <c r="A413" s="269" t="s">
        <v>714</v>
      </c>
      <c r="B413" s="216" t="s">
        <v>713</v>
      </c>
      <c r="C413" s="190"/>
      <c r="D413" s="194">
        <v>0.11431509000000001</v>
      </c>
      <c r="E413" s="190">
        <v>0.11431508999999999</v>
      </c>
      <c r="F413" s="190">
        <v>0.11431508999999999</v>
      </c>
      <c r="G413" s="293">
        <v>0.99895920000000005</v>
      </c>
      <c r="H413" s="190"/>
      <c r="I413" s="190">
        <v>0</v>
      </c>
      <c r="J413" s="191">
        <v>0</v>
      </c>
      <c r="K413" s="191"/>
      <c r="L413" s="35">
        <f t="shared" si="25"/>
        <v>0</v>
      </c>
      <c r="M413" s="270"/>
    </row>
    <row r="414" spans="1:13" ht="46.8">
      <c r="A414" s="269" t="s">
        <v>712</v>
      </c>
      <c r="B414" s="43" t="s">
        <v>711</v>
      </c>
      <c r="C414" s="217"/>
      <c r="D414" s="194">
        <v>6.5896880000000005E-2</v>
      </c>
      <c r="E414" s="190">
        <v>6.5896880000000005E-2</v>
      </c>
      <c r="F414" s="190">
        <v>6.5896880000000005E-2</v>
      </c>
      <c r="G414" s="293">
        <v>5.8393790000000001E-2</v>
      </c>
      <c r="H414" s="190"/>
      <c r="I414" s="190">
        <v>0</v>
      </c>
      <c r="J414" s="191">
        <v>0</v>
      </c>
      <c r="K414" s="191"/>
      <c r="L414" s="35">
        <f t="shared" si="25"/>
        <v>0</v>
      </c>
      <c r="M414" s="270"/>
    </row>
    <row r="415" spans="1:13" ht="78">
      <c r="A415" s="269" t="s">
        <v>710</v>
      </c>
      <c r="B415" s="43" t="s">
        <v>709</v>
      </c>
      <c r="C415" s="217"/>
      <c r="D415" s="194">
        <v>0.18961440000000002</v>
      </c>
      <c r="E415" s="190">
        <v>0.18161440000000001</v>
      </c>
      <c r="F415" s="190">
        <v>0.18161440000000001</v>
      </c>
      <c r="G415" s="293">
        <v>0.1591427</v>
      </c>
      <c r="H415" s="190"/>
      <c r="I415" s="190">
        <v>-8.0000000000000071E-3</v>
      </c>
      <c r="J415" s="191">
        <v>-4.2190888455729159E-2</v>
      </c>
      <c r="K415" s="191"/>
      <c r="L415" s="35">
        <f t="shared" si="25"/>
        <v>-8.0000000000000071E-3</v>
      </c>
      <c r="M415" s="270"/>
    </row>
    <row r="416" spans="1:13" ht="93.6">
      <c r="A416" s="269" t="s">
        <v>708</v>
      </c>
      <c r="B416" s="43" t="s">
        <v>707</v>
      </c>
      <c r="C416" s="217"/>
      <c r="D416" s="194">
        <v>1.2883900799999999</v>
      </c>
      <c r="E416" s="190">
        <v>1.2883900799999999</v>
      </c>
      <c r="F416" s="190">
        <v>1.2883900799999999</v>
      </c>
      <c r="G416" s="293">
        <v>1.1083305699999999</v>
      </c>
      <c r="H416" s="190"/>
      <c r="I416" s="190">
        <v>0</v>
      </c>
      <c r="J416" s="191">
        <v>0</v>
      </c>
      <c r="K416" s="191"/>
      <c r="L416" s="35">
        <f t="shared" si="25"/>
        <v>0</v>
      </c>
      <c r="M416" s="270"/>
    </row>
    <row r="417" spans="1:13" ht="93.6">
      <c r="A417" s="269" t="s">
        <v>706</v>
      </c>
      <c r="B417" s="43" t="s">
        <v>705</v>
      </c>
      <c r="C417" s="217"/>
      <c r="D417" s="194">
        <v>7.9032010000000014E-2</v>
      </c>
      <c r="E417" s="190">
        <v>7.903201E-2</v>
      </c>
      <c r="F417" s="190">
        <v>7.903201E-2</v>
      </c>
      <c r="G417" s="293">
        <v>7.8169489999999994E-2</v>
      </c>
      <c r="H417" s="190"/>
      <c r="I417" s="190">
        <v>0</v>
      </c>
      <c r="J417" s="191">
        <v>0</v>
      </c>
      <c r="K417" s="191"/>
      <c r="L417" s="35">
        <f t="shared" si="25"/>
        <v>0</v>
      </c>
      <c r="M417" s="270"/>
    </row>
    <row r="418" spans="1:13" ht="62.4">
      <c r="A418" s="269" t="s">
        <v>704</v>
      </c>
      <c r="B418" s="43" t="s">
        <v>703</v>
      </c>
      <c r="C418" s="217"/>
      <c r="D418" s="194">
        <v>0.2646057</v>
      </c>
      <c r="E418" s="190">
        <v>0.2646057</v>
      </c>
      <c r="F418" s="190">
        <v>0.2646057</v>
      </c>
      <c r="G418" s="293">
        <v>0.23745483000000001</v>
      </c>
      <c r="H418" s="190"/>
      <c r="I418" s="190">
        <v>0</v>
      </c>
      <c r="J418" s="191">
        <v>0</v>
      </c>
      <c r="K418" s="191"/>
      <c r="L418" s="35">
        <f t="shared" si="25"/>
        <v>0</v>
      </c>
      <c r="M418" s="270"/>
    </row>
    <row r="419" spans="1:13" ht="93.6">
      <c r="A419" s="269" t="s">
        <v>702</v>
      </c>
      <c r="B419" s="43" t="s">
        <v>701</v>
      </c>
      <c r="C419" s="217"/>
      <c r="D419" s="194">
        <v>0.16894645999999999</v>
      </c>
      <c r="E419" s="190">
        <v>0.16894645999999999</v>
      </c>
      <c r="F419" s="190">
        <v>0.16894645999999999</v>
      </c>
      <c r="G419" s="293">
        <v>0.14796479000000001</v>
      </c>
      <c r="H419" s="190"/>
      <c r="I419" s="190">
        <v>0</v>
      </c>
      <c r="J419" s="191">
        <v>0</v>
      </c>
      <c r="K419" s="191"/>
      <c r="L419" s="35">
        <f t="shared" si="25"/>
        <v>0</v>
      </c>
      <c r="M419" s="270"/>
    </row>
    <row r="420" spans="1:13" ht="78">
      <c r="A420" s="269" t="s">
        <v>700</v>
      </c>
      <c r="B420" s="43" t="s">
        <v>699</v>
      </c>
      <c r="C420" s="217"/>
      <c r="D420" s="194">
        <v>1.05355</v>
      </c>
      <c r="E420" s="190">
        <v>0.90418752999999996</v>
      </c>
      <c r="F420" s="190">
        <v>0.90418752999999996</v>
      </c>
      <c r="G420" s="293">
        <v>0.77423268999999995</v>
      </c>
      <c r="H420" s="190"/>
      <c r="I420" s="190">
        <v>-0.14936247000000002</v>
      </c>
      <c r="J420" s="191">
        <v>-0.1417706516064734</v>
      </c>
      <c r="K420" s="191"/>
      <c r="L420" s="35">
        <f t="shared" si="25"/>
        <v>-0.14936247000000002</v>
      </c>
      <c r="M420" s="270"/>
    </row>
    <row r="421" spans="1:13" ht="93.6">
      <c r="A421" s="269" t="s">
        <v>698</v>
      </c>
      <c r="B421" s="43" t="s">
        <v>697</v>
      </c>
      <c r="C421" s="217"/>
      <c r="D421" s="194">
        <v>0.34144000000000002</v>
      </c>
      <c r="E421" s="190">
        <v>0.38426811999999999</v>
      </c>
      <c r="F421" s="190">
        <v>0.38426811999999999</v>
      </c>
      <c r="G421" s="293">
        <v>0.33822655000000001</v>
      </c>
      <c r="H421" s="190"/>
      <c r="I421" s="190">
        <v>4.282811999999997E-2</v>
      </c>
      <c r="J421" s="191">
        <v>0.12543380974695406</v>
      </c>
      <c r="K421" s="191"/>
      <c r="L421" s="35">
        <f t="shared" si="25"/>
        <v>4.282811999999997E-2</v>
      </c>
      <c r="M421" s="270"/>
    </row>
    <row r="422" spans="1:13" ht="93.6">
      <c r="A422" s="269" t="s">
        <v>696</v>
      </c>
      <c r="B422" s="43" t="s">
        <v>695</v>
      </c>
      <c r="C422" s="217"/>
      <c r="D422" s="194">
        <v>0.17194000000000001</v>
      </c>
      <c r="E422" s="190">
        <v>0.1886562</v>
      </c>
      <c r="F422" s="190">
        <v>0.1886562</v>
      </c>
      <c r="G422" s="293">
        <v>0.16551304999999999</v>
      </c>
      <c r="H422" s="190"/>
      <c r="I422" s="190">
        <v>1.6716199999999987E-2</v>
      </c>
      <c r="J422" s="191">
        <v>9.7221123647784013E-2</v>
      </c>
      <c r="K422" s="191"/>
      <c r="L422" s="35">
        <f t="shared" si="25"/>
        <v>1.6716199999999987E-2</v>
      </c>
      <c r="M422" s="270"/>
    </row>
    <row r="423" spans="1:13" ht="62.4">
      <c r="A423" s="269" t="s">
        <v>694</v>
      </c>
      <c r="B423" s="43" t="s">
        <v>693</v>
      </c>
      <c r="C423" s="217"/>
      <c r="D423" s="194">
        <v>4.7271690000000005E-2</v>
      </c>
      <c r="E423" s="190">
        <v>4.7271689999999998E-2</v>
      </c>
      <c r="F423" s="190">
        <v>4.7271689999999998E-2</v>
      </c>
      <c r="G423" s="293">
        <v>4.2884159999999998E-2</v>
      </c>
      <c r="H423" s="190"/>
      <c r="I423" s="190">
        <v>0</v>
      </c>
      <c r="J423" s="191">
        <v>0</v>
      </c>
      <c r="K423" s="191"/>
      <c r="L423" s="35">
        <f t="shared" si="25"/>
        <v>0</v>
      </c>
      <c r="M423" s="270"/>
    </row>
    <row r="424" spans="1:13" ht="62.4">
      <c r="A424" s="269" t="s">
        <v>692</v>
      </c>
      <c r="B424" s="43" t="s">
        <v>691</v>
      </c>
      <c r="C424" s="217"/>
      <c r="D424" s="194">
        <v>0.42649915999999999</v>
      </c>
      <c r="E424" s="190">
        <v>0.42649915999999999</v>
      </c>
      <c r="F424" s="190">
        <v>0.42649915999999999</v>
      </c>
      <c r="G424" s="293">
        <v>0.38186114999999998</v>
      </c>
      <c r="H424" s="190"/>
      <c r="I424" s="190">
        <v>0</v>
      </c>
      <c r="J424" s="191">
        <v>0</v>
      </c>
      <c r="K424" s="191"/>
      <c r="L424" s="35">
        <f t="shared" si="25"/>
        <v>0</v>
      </c>
      <c r="M424" s="270"/>
    </row>
    <row r="425" spans="1:13" ht="93.6">
      <c r="A425" s="269" t="s">
        <v>690</v>
      </c>
      <c r="B425" s="43" t="s">
        <v>689</v>
      </c>
      <c r="C425" s="217"/>
      <c r="D425" s="194">
        <v>0.2243</v>
      </c>
      <c r="E425" s="190">
        <v>0.21310418</v>
      </c>
      <c r="F425" s="190">
        <v>0.21310418</v>
      </c>
      <c r="G425" s="293">
        <v>0.18585620999999999</v>
      </c>
      <c r="H425" s="190"/>
      <c r="I425" s="190">
        <v>-1.1195819999999995E-2</v>
      </c>
      <c r="J425" s="191">
        <v>-4.9914489522960293E-2</v>
      </c>
      <c r="K425" s="191"/>
      <c r="L425" s="35">
        <f t="shared" si="25"/>
        <v>-1.1195819999999995E-2</v>
      </c>
      <c r="M425" s="270"/>
    </row>
    <row r="426" spans="1:13" ht="93.6">
      <c r="A426" s="269" t="s">
        <v>688</v>
      </c>
      <c r="B426" s="43" t="s">
        <v>687</v>
      </c>
      <c r="C426" s="217"/>
      <c r="D426" s="194">
        <v>8.7299999999999989E-2</v>
      </c>
      <c r="E426" s="190">
        <v>8.803359999999999E-2</v>
      </c>
      <c r="F426" s="190">
        <v>8.803359999999999E-2</v>
      </c>
      <c r="G426" s="293">
        <v>7.9836950000000004E-2</v>
      </c>
      <c r="H426" s="190"/>
      <c r="I426" s="190">
        <v>7.3360000000000092E-4</v>
      </c>
      <c r="J426" s="191">
        <v>8.4032073310424948E-3</v>
      </c>
      <c r="K426" s="191"/>
      <c r="L426" s="35">
        <f t="shared" si="25"/>
        <v>7.3360000000000092E-4</v>
      </c>
      <c r="M426" s="270"/>
    </row>
    <row r="427" spans="1:13" ht="93.6">
      <c r="A427" s="269" t="s">
        <v>686</v>
      </c>
      <c r="B427" s="43" t="s">
        <v>685</v>
      </c>
      <c r="C427" s="217"/>
      <c r="D427" s="194">
        <v>0.21183825000000001</v>
      </c>
      <c r="E427" s="190">
        <v>0.19535849999999999</v>
      </c>
      <c r="F427" s="190">
        <v>0.19535849999999999</v>
      </c>
      <c r="G427" s="293">
        <v>0.17028621999999999</v>
      </c>
      <c r="H427" s="190"/>
      <c r="I427" s="190">
        <v>-1.6479750000000015E-2</v>
      </c>
      <c r="J427" s="191">
        <v>-7.7794024450258736E-2</v>
      </c>
      <c r="K427" s="191"/>
      <c r="L427" s="35">
        <f t="shared" si="25"/>
        <v>-1.6479750000000015E-2</v>
      </c>
      <c r="M427" s="270"/>
    </row>
    <row r="428" spans="1:13" ht="62.4">
      <c r="A428" s="269" t="s">
        <v>684</v>
      </c>
      <c r="B428" s="43" t="s">
        <v>683</v>
      </c>
      <c r="C428" s="217"/>
      <c r="D428" s="194">
        <v>0.39227888</v>
      </c>
      <c r="E428" s="190">
        <v>0.44310250000000001</v>
      </c>
      <c r="F428" s="190">
        <v>0.44310250000000001</v>
      </c>
      <c r="G428" s="293">
        <v>0.39097082999999999</v>
      </c>
      <c r="H428" s="190"/>
      <c r="I428" s="190">
        <v>5.0823620000000014E-2</v>
      </c>
      <c r="J428" s="191">
        <v>0.12955991920849774</v>
      </c>
      <c r="K428" s="191"/>
      <c r="L428" s="35">
        <f t="shared" si="25"/>
        <v>5.0823620000000014E-2</v>
      </c>
      <c r="M428" s="270"/>
    </row>
    <row r="429" spans="1:13" ht="78">
      <c r="A429" s="269" t="s">
        <v>682</v>
      </c>
      <c r="B429" s="43" t="s">
        <v>681</v>
      </c>
      <c r="C429" s="217"/>
      <c r="D429" s="194">
        <v>0.23848231</v>
      </c>
      <c r="E429" s="190">
        <v>0.21913917999999999</v>
      </c>
      <c r="F429" s="190">
        <v>0.21913917999999999</v>
      </c>
      <c r="G429" s="293">
        <v>0.18737137000000001</v>
      </c>
      <c r="H429" s="190"/>
      <c r="I429" s="190">
        <v>-1.9343130000000014E-2</v>
      </c>
      <c r="J429" s="191">
        <v>-8.1109286470765984E-2</v>
      </c>
      <c r="K429" s="191"/>
      <c r="L429" s="35">
        <f t="shared" si="25"/>
        <v>-1.9343130000000014E-2</v>
      </c>
      <c r="M429" s="270"/>
    </row>
    <row r="430" spans="1:13" ht="78">
      <c r="A430" s="269" t="s">
        <v>680</v>
      </c>
      <c r="B430" s="43" t="s">
        <v>679</v>
      </c>
      <c r="C430" s="217"/>
      <c r="D430" s="194">
        <v>0.27507950000000003</v>
      </c>
      <c r="E430" s="190">
        <v>0.25733437000000003</v>
      </c>
      <c r="F430" s="190">
        <v>0.25733437000000003</v>
      </c>
      <c r="G430" s="293">
        <v>0.22165872</v>
      </c>
      <c r="H430" s="190"/>
      <c r="I430" s="190">
        <v>-1.7745129999999998E-2</v>
      </c>
      <c r="J430" s="191">
        <v>-6.450909646120484E-2</v>
      </c>
      <c r="K430" s="191"/>
      <c r="L430" s="35">
        <f t="shared" si="25"/>
        <v>-1.7745129999999998E-2</v>
      </c>
      <c r="M430" s="270"/>
    </row>
    <row r="431" spans="1:13" ht="62.4">
      <c r="A431" s="269" t="s">
        <v>678</v>
      </c>
      <c r="B431" s="43" t="s">
        <v>677</v>
      </c>
      <c r="C431" s="217"/>
      <c r="D431" s="194">
        <v>0.44686785000000007</v>
      </c>
      <c r="E431" s="190">
        <v>0.43447563</v>
      </c>
      <c r="F431" s="190">
        <v>0.43447563</v>
      </c>
      <c r="G431" s="293">
        <v>0.38404392999999998</v>
      </c>
      <c r="H431" s="190"/>
      <c r="I431" s="190">
        <v>-1.2392220000000065E-2</v>
      </c>
      <c r="J431" s="191">
        <v>-2.7731285658612603E-2</v>
      </c>
      <c r="K431" s="191"/>
      <c r="L431" s="35">
        <f t="shared" si="25"/>
        <v>-1.2392220000000065E-2</v>
      </c>
      <c r="M431" s="270"/>
    </row>
    <row r="432" spans="1:13" ht="93.6">
      <c r="A432" s="269" t="s">
        <v>676</v>
      </c>
      <c r="B432" s="43" t="s">
        <v>675</v>
      </c>
      <c r="C432" s="217"/>
      <c r="D432" s="194">
        <v>6.9425959999999995E-2</v>
      </c>
      <c r="E432" s="190">
        <v>7.371759E-2</v>
      </c>
      <c r="F432" s="190">
        <v>7.371759E-2</v>
      </c>
      <c r="G432" s="293">
        <v>6.586264E-2</v>
      </c>
      <c r="H432" s="190"/>
      <c r="I432" s="190">
        <v>4.2916300000000046E-3</v>
      </c>
      <c r="J432" s="191">
        <v>6.1815925915896575E-2</v>
      </c>
      <c r="K432" s="191"/>
      <c r="L432" s="35">
        <f t="shared" si="25"/>
        <v>4.2916300000000046E-3</v>
      </c>
      <c r="M432" s="270"/>
    </row>
    <row r="433" spans="1:13" ht="78">
      <c r="A433" s="269" t="s">
        <v>674</v>
      </c>
      <c r="B433" s="43" t="s">
        <v>673</v>
      </c>
      <c r="C433" s="217"/>
      <c r="D433" s="194">
        <v>1.0779999999999998</v>
      </c>
      <c r="E433" s="190">
        <v>1.07910156</v>
      </c>
      <c r="F433" s="190">
        <v>1.07910156</v>
      </c>
      <c r="G433" s="293">
        <v>0.92590225000000004</v>
      </c>
      <c r="H433" s="190"/>
      <c r="I433" s="190">
        <v>1.101560000000168E-3</v>
      </c>
      <c r="J433" s="191">
        <v>1.0218552875698172E-3</v>
      </c>
      <c r="K433" s="191"/>
      <c r="L433" s="35">
        <f t="shared" si="25"/>
        <v>1.101560000000168E-3</v>
      </c>
      <c r="M433" s="270"/>
    </row>
    <row r="434" spans="1:13" ht="93.6">
      <c r="A434" s="269" t="s">
        <v>672</v>
      </c>
      <c r="B434" s="43" t="s">
        <v>671</v>
      </c>
      <c r="C434" s="217"/>
      <c r="D434" s="194">
        <v>0.104016</v>
      </c>
      <c r="E434" s="190">
        <v>0.104016</v>
      </c>
      <c r="F434" s="190">
        <v>0.104016</v>
      </c>
      <c r="G434" s="293"/>
      <c r="H434" s="190"/>
      <c r="I434" s="190">
        <v>0</v>
      </c>
      <c r="J434" s="191">
        <v>0</v>
      </c>
      <c r="K434" s="191"/>
      <c r="L434" s="35">
        <f t="shared" si="25"/>
        <v>0</v>
      </c>
      <c r="M434" s="270"/>
    </row>
    <row r="435" spans="1:13" ht="93.6">
      <c r="A435" s="269" t="s">
        <v>670</v>
      </c>
      <c r="B435" s="43" t="s">
        <v>669</v>
      </c>
      <c r="C435" s="217"/>
      <c r="D435" s="194">
        <v>1.465E-2</v>
      </c>
      <c r="E435" s="190">
        <v>1.465088E-2</v>
      </c>
      <c r="F435" s="190">
        <v>1.465088E-2</v>
      </c>
      <c r="G435" s="293"/>
      <c r="H435" s="190"/>
      <c r="I435" s="190">
        <v>8.7999999999997802E-7</v>
      </c>
      <c r="J435" s="191">
        <v>6.0068259385648304E-5</v>
      </c>
      <c r="K435" s="191"/>
      <c r="L435" s="35">
        <f t="shared" si="25"/>
        <v>8.7999999999997802E-7</v>
      </c>
      <c r="M435" s="270"/>
    </row>
    <row r="436" spans="1:13" ht="93.6">
      <c r="A436" s="269" t="s">
        <v>668</v>
      </c>
      <c r="B436" s="43" t="s">
        <v>667</v>
      </c>
      <c r="C436" s="217"/>
      <c r="D436" s="194">
        <v>9.2999999999999999E-2</v>
      </c>
      <c r="E436" s="190">
        <v>8.9775999999999995E-2</v>
      </c>
      <c r="F436" s="190">
        <v>8.9775999999999995E-2</v>
      </c>
      <c r="G436" s="293"/>
      <c r="H436" s="190"/>
      <c r="I436" s="190">
        <v>-3.2240000000000046E-3</v>
      </c>
      <c r="J436" s="191">
        <v>-3.4666666666666734E-2</v>
      </c>
      <c r="K436" s="191"/>
      <c r="L436" s="35">
        <f t="shared" si="25"/>
        <v>-3.2240000000000046E-3</v>
      </c>
      <c r="M436" s="270"/>
    </row>
    <row r="437" spans="1:13" ht="78">
      <c r="A437" s="269" t="s">
        <v>666</v>
      </c>
      <c r="B437" s="43" t="s">
        <v>665</v>
      </c>
      <c r="C437" s="217"/>
      <c r="D437" s="194">
        <v>0.63100000000000001</v>
      </c>
      <c r="E437" s="190">
        <v>0.59153597999999996</v>
      </c>
      <c r="F437" s="190">
        <v>0.59153597999999996</v>
      </c>
      <c r="G437" s="293">
        <v>0.50586542999999995</v>
      </c>
      <c r="H437" s="190"/>
      <c r="I437" s="190">
        <v>-3.9464020000000044E-2</v>
      </c>
      <c r="J437" s="191">
        <v>-6.2542028526148985E-2</v>
      </c>
      <c r="K437" s="191"/>
      <c r="L437" s="35">
        <f t="shared" si="25"/>
        <v>-3.9464020000000044E-2</v>
      </c>
      <c r="M437" s="270"/>
    </row>
    <row r="438" spans="1:13" ht="109.2">
      <c r="A438" s="269" t="s">
        <v>664</v>
      </c>
      <c r="B438" s="43" t="s">
        <v>663</v>
      </c>
      <c r="C438" s="217"/>
      <c r="D438" s="194">
        <v>0.151</v>
      </c>
      <c r="E438" s="190">
        <v>0.14308112000000001</v>
      </c>
      <c r="F438" s="190">
        <v>0.14308112000000001</v>
      </c>
      <c r="G438" s="293">
        <v>0.12653086</v>
      </c>
      <c r="H438" s="190"/>
      <c r="I438" s="190">
        <v>-7.9188799999999893E-3</v>
      </c>
      <c r="J438" s="191">
        <v>-5.2442913907284727E-2</v>
      </c>
      <c r="K438" s="191"/>
      <c r="L438" s="35">
        <f t="shared" si="25"/>
        <v>-7.9188799999999893E-3</v>
      </c>
      <c r="M438" s="270"/>
    </row>
    <row r="439" spans="1:13" ht="93.6">
      <c r="A439" s="269" t="s">
        <v>662</v>
      </c>
      <c r="B439" s="43" t="s">
        <v>661</v>
      </c>
      <c r="C439" s="217"/>
      <c r="D439" s="194">
        <v>0.255</v>
      </c>
      <c r="E439" s="190">
        <v>0.24351189000000001</v>
      </c>
      <c r="F439" s="190">
        <v>0.24351189000000001</v>
      </c>
      <c r="G439" s="293">
        <v>0.20881345000000001</v>
      </c>
      <c r="H439" s="190"/>
      <c r="I439" s="190">
        <v>-1.1488109999999996E-2</v>
      </c>
      <c r="J439" s="191">
        <v>-4.505141176470584E-2</v>
      </c>
      <c r="K439" s="191"/>
      <c r="L439" s="35">
        <f t="shared" si="25"/>
        <v>-1.1488109999999996E-2</v>
      </c>
      <c r="M439" s="270"/>
    </row>
    <row r="440" spans="1:13" ht="93.6">
      <c r="A440" s="269" t="s">
        <v>660</v>
      </c>
      <c r="B440" s="43" t="s">
        <v>659</v>
      </c>
      <c r="C440" s="217"/>
      <c r="D440" s="194">
        <v>5.0999999999999997E-2</v>
      </c>
      <c r="E440" s="190">
        <v>5.2494830000000006E-2</v>
      </c>
      <c r="F440" s="190">
        <v>5.2494830000000006E-2</v>
      </c>
      <c r="G440" s="293">
        <v>4.7877250000000003E-2</v>
      </c>
      <c r="H440" s="190"/>
      <c r="I440" s="190">
        <v>1.4948300000000095E-3</v>
      </c>
      <c r="J440" s="191">
        <v>2.931039215686293E-2</v>
      </c>
      <c r="K440" s="191"/>
      <c r="L440" s="35">
        <f t="shared" si="25"/>
        <v>1.4948300000000095E-3</v>
      </c>
      <c r="M440" s="270"/>
    </row>
    <row r="441" spans="1:13" ht="93.6">
      <c r="A441" s="269" t="s">
        <v>658</v>
      </c>
      <c r="B441" s="43" t="s">
        <v>657</v>
      </c>
      <c r="C441" s="217"/>
      <c r="D441" s="194">
        <v>0.155</v>
      </c>
      <c r="E441" s="190">
        <v>0.17397203999999999</v>
      </c>
      <c r="F441" s="190">
        <v>0.17397203999999999</v>
      </c>
      <c r="G441" s="293">
        <v>0.15125991999999999</v>
      </c>
      <c r="H441" s="190"/>
      <c r="I441" s="190">
        <v>1.8972039999999996E-2</v>
      </c>
      <c r="J441" s="191">
        <v>0.12240025806451604</v>
      </c>
      <c r="K441" s="191"/>
      <c r="L441" s="35">
        <f t="shared" si="25"/>
        <v>1.8972039999999996E-2</v>
      </c>
      <c r="M441" s="270"/>
    </row>
    <row r="442" spans="1:13" ht="46.8">
      <c r="A442" s="269" t="s">
        <v>656</v>
      </c>
      <c r="B442" s="43" t="s">
        <v>655</v>
      </c>
      <c r="C442" s="217"/>
      <c r="D442" s="194">
        <v>0.26919999999999999</v>
      </c>
      <c r="E442" s="190">
        <v>0.30125619999999997</v>
      </c>
      <c r="F442" s="190">
        <v>0.30125619999999997</v>
      </c>
      <c r="G442" s="293">
        <v>0.26724898000000002</v>
      </c>
      <c r="H442" s="190"/>
      <c r="I442" s="190">
        <v>3.2056199999999979E-2</v>
      </c>
      <c r="J442" s="191">
        <v>0.11907949479940561</v>
      </c>
      <c r="K442" s="191"/>
      <c r="L442" s="35">
        <f t="shared" si="25"/>
        <v>3.2056199999999979E-2</v>
      </c>
      <c r="M442" s="270"/>
    </row>
    <row r="443" spans="1:13" ht="93.6">
      <c r="A443" s="269" t="s">
        <v>654</v>
      </c>
      <c r="B443" s="43" t="s">
        <v>653</v>
      </c>
      <c r="C443" s="217"/>
      <c r="D443" s="194">
        <v>0.155</v>
      </c>
      <c r="E443" s="190">
        <v>0.15832816999999999</v>
      </c>
      <c r="F443" s="190">
        <v>0.15832816999999999</v>
      </c>
      <c r="G443" s="293">
        <v>0.13770883</v>
      </c>
      <c r="H443" s="190"/>
      <c r="I443" s="190">
        <v>3.3281699999999914E-3</v>
      </c>
      <c r="J443" s="191">
        <v>2.1472064516129041E-2</v>
      </c>
      <c r="K443" s="191"/>
      <c r="L443" s="35">
        <f t="shared" si="25"/>
        <v>3.3281699999999914E-3</v>
      </c>
      <c r="M443" s="270"/>
    </row>
    <row r="444" spans="1:13" ht="62.4">
      <c r="A444" s="269" t="s">
        <v>652</v>
      </c>
      <c r="B444" s="43" t="s">
        <v>651</v>
      </c>
      <c r="C444" s="217"/>
      <c r="D444" s="194">
        <v>0.216</v>
      </c>
      <c r="E444" s="190">
        <v>0.24305766000000001</v>
      </c>
      <c r="F444" s="190">
        <v>0.24305766000000001</v>
      </c>
      <c r="G444" s="293">
        <v>0.21231974000000001</v>
      </c>
      <c r="H444" s="190"/>
      <c r="I444" s="190">
        <v>2.7057660000000011E-2</v>
      </c>
      <c r="J444" s="191">
        <v>0.12526694444444453</v>
      </c>
      <c r="K444" s="191"/>
      <c r="L444" s="35">
        <f t="shared" si="25"/>
        <v>2.7057660000000011E-2</v>
      </c>
      <c r="M444" s="270"/>
    </row>
    <row r="445" spans="1:13" ht="78">
      <c r="A445" s="269" t="s">
        <v>650</v>
      </c>
      <c r="B445" s="43" t="s">
        <v>649</v>
      </c>
      <c r="C445" s="217"/>
      <c r="D445" s="194">
        <v>0.373</v>
      </c>
      <c r="E445" s="190">
        <v>0.34269429000000001</v>
      </c>
      <c r="F445" s="190">
        <v>0.34269429000000001</v>
      </c>
      <c r="G445" s="293">
        <v>0.29194473999999998</v>
      </c>
      <c r="H445" s="190"/>
      <c r="I445" s="190">
        <v>-3.0305709999999986E-2</v>
      </c>
      <c r="J445" s="191">
        <v>-8.124855227882033E-2</v>
      </c>
      <c r="K445" s="191"/>
      <c r="L445" s="35">
        <f t="shared" si="25"/>
        <v>-3.0305709999999986E-2</v>
      </c>
      <c r="M445" s="270"/>
    </row>
    <row r="446" spans="1:13" ht="109.2">
      <c r="A446" s="269" t="s">
        <v>648</v>
      </c>
      <c r="B446" s="43" t="s">
        <v>647</v>
      </c>
      <c r="C446" s="217"/>
      <c r="D446" s="194">
        <v>0.16400000000000001</v>
      </c>
      <c r="E446" s="190">
        <v>0.18766209999999997</v>
      </c>
      <c r="F446" s="190">
        <v>0.18766209999999997</v>
      </c>
      <c r="G446" s="293">
        <v>0.16252585999999999</v>
      </c>
      <c r="H446" s="190"/>
      <c r="I446" s="190">
        <v>2.3662099999999964E-2</v>
      </c>
      <c r="J446" s="191">
        <v>0.1442810975609754</v>
      </c>
      <c r="K446" s="191"/>
      <c r="L446" s="35">
        <f t="shared" si="25"/>
        <v>2.3662099999999964E-2</v>
      </c>
      <c r="M446" s="270"/>
    </row>
    <row r="447" spans="1:13" ht="93.6">
      <c r="A447" s="269" t="s">
        <v>646</v>
      </c>
      <c r="B447" s="43" t="s">
        <v>645</v>
      </c>
      <c r="C447" s="217"/>
      <c r="D447" s="194">
        <v>6.9000000000000006E-2</v>
      </c>
      <c r="E447" s="190">
        <v>6.9708999999999993E-2</v>
      </c>
      <c r="F447" s="190">
        <v>6.9708999999999993E-2</v>
      </c>
      <c r="G447" s="293"/>
      <c r="H447" s="190"/>
      <c r="I447" s="190">
        <v>7.0899999999998742E-4</v>
      </c>
      <c r="J447" s="191">
        <v>1.0275362318840298E-2</v>
      </c>
      <c r="K447" s="191"/>
      <c r="L447" s="35">
        <f t="shared" si="25"/>
        <v>7.0899999999998742E-4</v>
      </c>
      <c r="M447" s="270"/>
    </row>
    <row r="448" spans="1:13" ht="93.6">
      <c r="A448" s="269" t="s">
        <v>644</v>
      </c>
      <c r="B448" s="43" t="s">
        <v>643</v>
      </c>
      <c r="C448" s="217"/>
      <c r="D448" s="194">
        <v>1.2761445499999999</v>
      </c>
      <c r="E448" s="190">
        <v>1.1238565899999999</v>
      </c>
      <c r="F448" s="190">
        <v>1.1238565899999999</v>
      </c>
      <c r="G448" s="293">
        <v>0.95256580000000002</v>
      </c>
      <c r="H448" s="190"/>
      <c r="I448" s="190">
        <v>-0.15228796</v>
      </c>
      <c r="J448" s="191">
        <v>-0.11933441239082199</v>
      </c>
      <c r="K448" s="191"/>
      <c r="L448" s="35">
        <f t="shared" si="25"/>
        <v>-0.15228796</v>
      </c>
      <c r="M448" s="270"/>
    </row>
    <row r="449" spans="1:13" ht="93.6">
      <c r="A449" s="269" t="s">
        <v>642</v>
      </c>
      <c r="B449" s="43" t="s">
        <v>641</v>
      </c>
      <c r="C449" s="217"/>
      <c r="D449" s="194">
        <v>0.54207505</v>
      </c>
      <c r="E449" s="190">
        <v>0.52612789999999998</v>
      </c>
      <c r="F449" s="190">
        <v>0.52612789999999998</v>
      </c>
      <c r="G449" s="293">
        <v>0.44610538999999999</v>
      </c>
      <c r="H449" s="190"/>
      <c r="I449" s="190">
        <v>-1.5947150000000021E-2</v>
      </c>
      <c r="J449" s="191">
        <v>-2.9418712408918357E-2</v>
      </c>
      <c r="K449" s="191"/>
      <c r="L449" s="35">
        <f t="shared" si="25"/>
        <v>-1.5947150000000021E-2</v>
      </c>
      <c r="M449" s="270"/>
    </row>
    <row r="450" spans="1:13" ht="93.6">
      <c r="A450" s="269" t="s">
        <v>640</v>
      </c>
      <c r="B450" s="43" t="s">
        <v>639</v>
      </c>
      <c r="C450" s="217"/>
      <c r="D450" s="194">
        <v>0.20714225999999999</v>
      </c>
      <c r="E450" s="190">
        <v>0.21479362999999999</v>
      </c>
      <c r="F450" s="190">
        <v>0.21479362999999999</v>
      </c>
      <c r="G450" s="293">
        <v>0.18202848999999999</v>
      </c>
      <c r="H450" s="190"/>
      <c r="I450" s="190">
        <v>7.6513699999999907E-3</v>
      </c>
      <c r="J450" s="191">
        <v>3.6937754758493035E-2</v>
      </c>
      <c r="K450" s="191"/>
      <c r="L450" s="35">
        <f t="shared" si="25"/>
        <v>7.6513699999999907E-3</v>
      </c>
      <c r="M450" s="270"/>
    </row>
    <row r="451" spans="1:13" ht="62.4">
      <c r="A451" s="269" t="s">
        <v>638</v>
      </c>
      <c r="B451" s="43" t="s">
        <v>637</v>
      </c>
      <c r="C451" s="217"/>
      <c r="D451" s="194">
        <v>8.5723339999999995E-2</v>
      </c>
      <c r="E451" s="190">
        <v>8.5544919999999997E-2</v>
      </c>
      <c r="F451" s="190">
        <v>8.5544919999999997E-2</v>
      </c>
      <c r="G451" s="293">
        <v>7.2522939999999994E-2</v>
      </c>
      <c r="H451" s="190"/>
      <c r="I451" s="190">
        <v>-1.7841999999999858E-4</v>
      </c>
      <c r="J451" s="191">
        <v>-2.0813468070656205E-3</v>
      </c>
      <c r="K451" s="191"/>
      <c r="L451" s="35">
        <f t="shared" si="25"/>
        <v>-1.7841999999999858E-4</v>
      </c>
      <c r="M451" s="270"/>
    </row>
    <row r="452" spans="1:13" ht="124.8">
      <c r="A452" s="269" t="s">
        <v>636</v>
      </c>
      <c r="B452" s="43" t="s">
        <v>635</v>
      </c>
      <c r="C452" s="217"/>
      <c r="D452" s="194">
        <v>3.5092400000000003E-2</v>
      </c>
      <c r="E452" s="190">
        <v>3.5092400000000003E-2</v>
      </c>
      <c r="F452" s="190">
        <v>3.5092400000000003E-2</v>
      </c>
      <c r="G452" s="293"/>
      <c r="H452" s="190"/>
      <c r="I452" s="190">
        <v>0</v>
      </c>
      <c r="J452" s="191">
        <v>0</v>
      </c>
      <c r="K452" s="191"/>
      <c r="L452" s="35">
        <f t="shared" si="25"/>
        <v>0</v>
      </c>
      <c r="M452" s="270"/>
    </row>
    <row r="453" spans="1:13" ht="78">
      <c r="A453" s="269" t="s">
        <v>634</v>
      </c>
      <c r="B453" s="43" t="s">
        <v>633</v>
      </c>
      <c r="C453" s="217"/>
      <c r="D453" s="194">
        <v>6.4097599999999996E-3</v>
      </c>
      <c r="E453" s="190">
        <v>6.4097599999999996E-3</v>
      </c>
      <c r="F453" s="190">
        <v>6.4097599999999996E-3</v>
      </c>
      <c r="G453" s="293"/>
      <c r="H453" s="190"/>
      <c r="I453" s="190">
        <v>0</v>
      </c>
      <c r="J453" s="191">
        <v>0</v>
      </c>
      <c r="K453" s="191"/>
      <c r="L453" s="35">
        <f t="shared" si="25"/>
        <v>0</v>
      </c>
      <c r="M453" s="270"/>
    </row>
    <row r="454" spans="1:13" ht="109.2">
      <c r="A454" s="269" t="s">
        <v>632</v>
      </c>
      <c r="B454" s="43" t="s">
        <v>631</v>
      </c>
      <c r="C454" s="217"/>
      <c r="D454" s="194">
        <v>2.1655359999999998E-2</v>
      </c>
      <c r="E454" s="190">
        <v>2.1655359999999998E-2</v>
      </c>
      <c r="F454" s="190">
        <v>2.1655359999999998E-2</v>
      </c>
      <c r="G454" s="293"/>
      <c r="H454" s="190"/>
      <c r="I454" s="190">
        <v>0</v>
      </c>
      <c r="J454" s="191">
        <v>0</v>
      </c>
      <c r="K454" s="191"/>
      <c r="L454" s="35">
        <f t="shared" si="25"/>
        <v>0</v>
      </c>
      <c r="M454" s="270"/>
    </row>
    <row r="455" spans="1:13" ht="31.2">
      <c r="A455" s="269" t="s">
        <v>630</v>
      </c>
      <c r="B455" s="43" t="s">
        <v>629</v>
      </c>
      <c r="C455" s="247"/>
      <c r="D455" s="194">
        <v>4.8673000000000001E-2</v>
      </c>
      <c r="E455" s="190">
        <v>4.8673000000000001E-2</v>
      </c>
      <c r="F455" s="190">
        <v>4.8673000000000001E-2</v>
      </c>
      <c r="G455" s="293"/>
      <c r="H455" s="190"/>
      <c r="I455" s="190">
        <v>0</v>
      </c>
      <c r="J455" s="191">
        <v>0</v>
      </c>
      <c r="K455" s="191"/>
      <c r="L455" s="35">
        <f t="shared" si="25"/>
        <v>0</v>
      </c>
      <c r="M455" s="270"/>
    </row>
    <row r="456" spans="1:13" ht="31.2">
      <c r="A456" s="269" t="s">
        <v>628</v>
      </c>
      <c r="B456" s="43" t="s">
        <v>627</v>
      </c>
      <c r="C456" s="247"/>
      <c r="D456" s="194">
        <v>3.4200000000000001E-2</v>
      </c>
      <c r="E456" s="190">
        <v>3.4245999999999999E-2</v>
      </c>
      <c r="F456" s="190">
        <v>3.4245999999999999E-2</v>
      </c>
      <c r="G456" s="293"/>
      <c r="H456" s="190"/>
      <c r="I456" s="190">
        <v>4.5999999999997432E-5</v>
      </c>
      <c r="J456" s="191">
        <v>1.3450292397660935E-3</v>
      </c>
      <c r="K456" s="191"/>
      <c r="L456" s="35">
        <f t="shared" si="25"/>
        <v>4.5999999999997432E-5</v>
      </c>
      <c r="M456" s="270"/>
    </row>
    <row r="457" spans="1:13" ht="31.2">
      <c r="A457" s="269" t="s">
        <v>626</v>
      </c>
      <c r="B457" s="43" t="s">
        <v>625</v>
      </c>
      <c r="C457" s="247"/>
      <c r="D457" s="194">
        <v>0.28903299999999998</v>
      </c>
      <c r="E457" s="190">
        <v>0.28903299999999998</v>
      </c>
      <c r="F457" s="190">
        <v>0.28903299999999998</v>
      </c>
      <c r="G457" s="293"/>
      <c r="H457" s="190"/>
      <c r="I457" s="190">
        <v>0</v>
      </c>
      <c r="J457" s="191">
        <v>0</v>
      </c>
      <c r="K457" s="191"/>
      <c r="L457" s="35">
        <f t="shared" ref="L457:L519" si="26">I457</f>
        <v>0</v>
      </c>
      <c r="M457" s="270"/>
    </row>
    <row r="458" spans="1:13" ht="31.2">
      <c r="A458" s="269" t="s">
        <v>624</v>
      </c>
      <c r="B458" s="43" t="s">
        <v>623</v>
      </c>
      <c r="C458" s="247"/>
      <c r="D458" s="194">
        <v>0.25263099999999999</v>
      </c>
      <c r="E458" s="190">
        <v>0.25263099999999999</v>
      </c>
      <c r="F458" s="190">
        <v>0.25263099999999999</v>
      </c>
      <c r="G458" s="293"/>
      <c r="H458" s="190"/>
      <c r="I458" s="190">
        <v>0</v>
      </c>
      <c r="J458" s="191">
        <v>0</v>
      </c>
      <c r="K458" s="191"/>
      <c r="L458" s="35">
        <f t="shared" si="26"/>
        <v>0</v>
      </c>
      <c r="M458" s="270"/>
    </row>
    <row r="459" spans="1:13" ht="31.2">
      <c r="A459" s="269" t="s">
        <v>622</v>
      </c>
      <c r="B459" s="43" t="s">
        <v>621</v>
      </c>
      <c r="C459" s="247"/>
      <c r="D459" s="194">
        <v>0.33539200000000002</v>
      </c>
      <c r="E459" s="190">
        <v>0.33539200000000002</v>
      </c>
      <c r="F459" s="190">
        <v>0.33539200000000002</v>
      </c>
      <c r="G459" s="293"/>
      <c r="H459" s="190"/>
      <c r="I459" s="190">
        <v>0</v>
      </c>
      <c r="J459" s="191">
        <v>0</v>
      </c>
      <c r="K459" s="191"/>
      <c r="L459" s="35">
        <f t="shared" si="26"/>
        <v>0</v>
      </c>
      <c r="M459" s="270"/>
    </row>
    <row r="460" spans="1:13" ht="31.2">
      <c r="A460" s="269" t="s">
        <v>620</v>
      </c>
      <c r="B460" s="43" t="s">
        <v>619</v>
      </c>
      <c r="C460" s="247"/>
      <c r="D460" s="194">
        <v>0.33539200000000002</v>
      </c>
      <c r="E460" s="190">
        <v>0.33539200000000002</v>
      </c>
      <c r="F460" s="190">
        <v>0.33539200000000002</v>
      </c>
      <c r="G460" s="293"/>
      <c r="H460" s="190"/>
      <c r="I460" s="190">
        <v>0</v>
      </c>
      <c r="J460" s="191">
        <v>0</v>
      </c>
      <c r="K460" s="191"/>
      <c r="L460" s="35">
        <f t="shared" si="26"/>
        <v>0</v>
      </c>
      <c r="M460" s="270"/>
    </row>
    <row r="461" spans="1:13" ht="31.2">
      <c r="A461" s="269" t="s">
        <v>618</v>
      </c>
      <c r="B461" s="43" t="s">
        <v>617</v>
      </c>
      <c r="C461" s="247"/>
      <c r="D461" s="194">
        <v>0.28398000000000001</v>
      </c>
      <c r="E461" s="190">
        <v>0.28398000000000001</v>
      </c>
      <c r="F461" s="190">
        <v>0.28398000000000001</v>
      </c>
      <c r="G461" s="293"/>
      <c r="H461" s="190"/>
      <c r="I461" s="190">
        <v>0</v>
      </c>
      <c r="J461" s="191">
        <v>0</v>
      </c>
      <c r="K461" s="191"/>
      <c r="L461" s="35">
        <f t="shared" si="26"/>
        <v>0</v>
      </c>
      <c r="M461" s="270"/>
    </row>
    <row r="462" spans="1:13" ht="31.2">
      <c r="A462" s="269" t="s">
        <v>616</v>
      </c>
      <c r="B462" s="43" t="s">
        <v>615</v>
      </c>
      <c r="C462" s="247"/>
      <c r="D462" s="194">
        <v>0.424398</v>
      </c>
      <c r="E462" s="190">
        <v>0.424398</v>
      </c>
      <c r="F462" s="190">
        <v>0.424398</v>
      </c>
      <c r="G462" s="293"/>
      <c r="H462" s="190"/>
      <c r="I462" s="190">
        <v>0</v>
      </c>
      <c r="J462" s="191">
        <v>0</v>
      </c>
      <c r="K462" s="191"/>
      <c r="L462" s="35">
        <f t="shared" si="26"/>
        <v>0</v>
      </c>
      <c r="M462" s="270"/>
    </row>
    <row r="463" spans="1:13" ht="31.2">
      <c r="A463" s="269" t="s">
        <v>614</v>
      </c>
      <c r="B463" s="43" t="s">
        <v>613</v>
      </c>
      <c r="C463" s="247"/>
      <c r="D463" s="194">
        <v>0.41896</v>
      </c>
      <c r="E463" s="190">
        <v>0.41896</v>
      </c>
      <c r="F463" s="190">
        <v>0.41896</v>
      </c>
      <c r="G463" s="293"/>
      <c r="H463" s="190"/>
      <c r="I463" s="190">
        <v>0</v>
      </c>
      <c r="J463" s="191">
        <v>0</v>
      </c>
      <c r="K463" s="191"/>
      <c r="L463" s="35">
        <f t="shared" si="26"/>
        <v>0</v>
      </c>
      <c r="M463" s="270"/>
    </row>
    <row r="464" spans="1:13" ht="126" customHeight="1">
      <c r="A464" s="269" t="s">
        <v>612</v>
      </c>
      <c r="B464" s="43" t="s">
        <v>611</v>
      </c>
      <c r="C464" s="247"/>
      <c r="D464" s="194">
        <v>4.5249999999999999E-2</v>
      </c>
      <c r="E464" s="190">
        <v>4.5249999999999999E-2</v>
      </c>
      <c r="F464" s="190">
        <v>4.5249999999999999E-2</v>
      </c>
      <c r="G464" s="293"/>
      <c r="H464" s="190"/>
      <c r="I464" s="190">
        <v>0</v>
      </c>
      <c r="J464" s="191">
        <v>0</v>
      </c>
      <c r="K464" s="191"/>
      <c r="L464" s="35">
        <f t="shared" si="26"/>
        <v>0</v>
      </c>
      <c r="M464" s="270"/>
    </row>
    <row r="465" spans="1:13" ht="31.2">
      <c r="A465" s="269" t="s">
        <v>610</v>
      </c>
      <c r="B465" s="43" t="s">
        <v>609</v>
      </c>
      <c r="C465" s="247"/>
      <c r="D465" s="194">
        <v>4.5249999999999999E-2</v>
      </c>
      <c r="E465" s="190">
        <v>4.5249999999999999E-2</v>
      </c>
      <c r="F465" s="190">
        <v>4.5249999999999999E-2</v>
      </c>
      <c r="G465" s="293"/>
      <c r="H465" s="190"/>
      <c r="I465" s="190">
        <v>0</v>
      </c>
      <c r="J465" s="191">
        <v>0</v>
      </c>
      <c r="K465" s="191"/>
      <c r="L465" s="35">
        <f t="shared" si="26"/>
        <v>0</v>
      </c>
      <c r="M465" s="270"/>
    </row>
    <row r="466" spans="1:13" ht="31.2">
      <c r="A466" s="269" t="s">
        <v>608</v>
      </c>
      <c r="B466" s="43" t="s">
        <v>607</v>
      </c>
      <c r="C466" s="247"/>
      <c r="D466" s="194">
        <v>4.3715999999999998E-2</v>
      </c>
      <c r="E466" s="190">
        <v>4.3715999999999998E-2</v>
      </c>
      <c r="F466" s="190">
        <v>4.3715999999999998E-2</v>
      </c>
      <c r="G466" s="293"/>
      <c r="H466" s="190"/>
      <c r="I466" s="190">
        <v>0</v>
      </c>
      <c r="J466" s="191">
        <v>0</v>
      </c>
      <c r="K466" s="191"/>
      <c r="L466" s="35">
        <f t="shared" si="26"/>
        <v>0</v>
      </c>
      <c r="M466" s="270"/>
    </row>
    <row r="467" spans="1:13" ht="31.2">
      <c r="A467" s="269" t="s">
        <v>606</v>
      </c>
      <c r="B467" s="43" t="s">
        <v>605</v>
      </c>
      <c r="C467" s="247"/>
      <c r="D467" s="194">
        <v>4.5249999999999999E-2</v>
      </c>
      <c r="E467" s="190">
        <v>4.5249999999999999E-2</v>
      </c>
      <c r="F467" s="190">
        <v>4.5249999999999999E-2</v>
      </c>
      <c r="G467" s="293"/>
      <c r="H467" s="190"/>
      <c r="I467" s="190">
        <v>0</v>
      </c>
      <c r="J467" s="191">
        <v>0</v>
      </c>
      <c r="K467" s="191"/>
      <c r="L467" s="35">
        <f t="shared" si="26"/>
        <v>0</v>
      </c>
      <c r="M467" s="270"/>
    </row>
    <row r="468" spans="1:13" ht="31.2">
      <c r="A468" s="269" t="s">
        <v>604</v>
      </c>
      <c r="B468" s="43" t="s">
        <v>603</v>
      </c>
      <c r="C468" s="247"/>
      <c r="D468" s="194">
        <v>4.5249999999999999E-2</v>
      </c>
      <c r="E468" s="190">
        <v>4.5249999999999999E-2</v>
      </c>
      <c r="F468" s="190">
        <v>4.5249999999999999E-2</v>
      </c>
      <c r="G468" s="293"/>
      <c r="H468" s="190"/>
      <c r="I468" s="190">
        <v>0</v>
      </c>
      <c r="J468" s="191">
        <v>0</v>
      </c>
      <c r="K468" s="191"/>
      <c r="L468" s="35">
        <f t="shared" si="26"/>
        <v>0</v>
      </c>
      <c r="M468" s="270"/>
    </row>
    <row r="469" spans="1:13" ht="31.2">
      <c r="A469" s="269" t="s">
        <v>602</v>
      </c>
      <c r="B469" s="43" t="s">
        <v>601</v>
      </c>
      <c r="C469" s="247"/>
      <c r="D469" s="194">
        <v>4.5249999999999999E-2</v>
      </c>
      <c r="E469" s="190">
        <v>4.5249999999999999E-2</v>
      </c>
      <c r="F469" s="190">
        <v>4.5249999999999999E-2</v>
      </c>
      <c r="G469" s="293"/>
      <c r="H469" s="190"/>
      <c r="I469" s="190">
        <v>0</v>
      </c>
      <c r="J469" s="191">
        <v>0</v>
      </c>
      <c r="K469" s="191"/>
      <c r="L469" s="35">
        <f t="shared" si="26"/>
        <v>0</v>
      </c>
      <c r="M469" s="270"/>
    </row>
    <row r="470" spans="1:13" ht="31.2">
      <c r="A470" s="269" t="s">
        <v>600</v>
      </c>
      <c r="B470" s="216" t="s">
        <v>599</v>
      </c>
      <c r="C470" s="248"/>
      <c r="D470" s="194">
        <v>4.5249999999999999E-2</v>
      </c>
      <c r="E470" s="190">
        <v>4.5249999999999999E-2</v>
      </c>
      <c r="F470" s="190">
        <v>4.5249999999999999E-2</v>
      </c>
      <c r="G470" s="293"/>
      <c r="H470" s="190"/>
      <c r="I470" s="190">
        <v>0</v>
      </c>
      <c r="J470" s="191">
        <v>0</v>
      </c>
      <c r="K470" s="191"/>
      <c r="L470" s="35">
        <f t="shared" si="26"/>
        <v>0</v>
      </c>
      <c r="M470" s="270"/>
    </row>
    <row r="471" spans="1:13" ht="31.2">
      <c r="A471" s="269" t="s">
        <v>598</v>
      </c>
      <c r="B471" s="216" t="s">
        <v>597</v>
      </c>
      <c r="C471" s="248"/>
      <c r="D471" s="194">
        <v>4.5249999999999999E-2</v>
      </c>
      <c r="E471" s="190">
        <v>4.5249999999999999E-2</v>
      </c>
      <c r="F471" s="190">
        <v>4.5249999999999999E-2</v>
      </c>
      <c r="G471" s="293"/>
      <c r="H471" s="190"/>
      <c r="I471" s="190">
        <v>0</v>
      </c>
      <c r="J471" s="191">
        <v>0</v>
      </c>
      <c r="K471" s="191"/>
      <c r="L471" s="35">
        <f t="shared" si="26"/>
        <v>0</v>
      </c>
      <c r="M471" s="270"/>
    </row>
    <row r="472" spans="1:13" ht="31.2">
      <c r="A472" s="269" t="s">
        <v>596</v>
      </c>
      <c r="B472" s="216" t="s">
        <v>595</v>
      </c>
      <c r="C472" s="248"/>
      <c r="D472" s="194">
        <v>4.5249999999999999E-2</v>
      </c>
      <c r="E472" s="190">
        <v>4.5249999999999999E-2</v>
      </c>
      <c r="F472" s="190">
        <v>4.5249999999999999E-2</v>
      </c>
      <c r="G472" s="293"/>
      <c r="H472" s="190"/>
      <c r="I472" s="190">
        <v>0</v>
      </c>
      <c r="J472" s="191">
        <v>0</v>
      </c>
      <c r="K472" s="191"/>
      <c r="L472" s="35">
        <f t="shared" si="26"/>
        <v>0</v>
      </c>
      <c r="M472" s="270"/>
    </row>
    <row r="473" spans="1:13">
      <c r="A473" s="269" t="s">
        <v>594</v>
      </c>
      <c r="B473" s="216" t="s">
        <v>593</v>
      </c>
      <c r="C473" s="248"/>
      <c r="D473" s="194">
        <v>0.6</v>
      </c>
      <c r="E473" s="190">
        <v>0.57797228999999994</v>
      </c>
      <c r="F473" s="190">
        <v>0.57797228999999994</v>
      </c>
      <c r="G473" s="293">
        <v>4.6413739400000003</v>
      </c>
      <c r="H473" s="190"/>
      <c r="I473" s="190">
        <v>-2.2027710000000034E-2</v>
      </c>
      <c r="J473" s="191">
        <v>-3.6712850000000019E-2</v>
      </c>
      <c r="K473" s="191"/>
      <c r="L473" s="35">
        <f t="shared" si="26"/>
        <v>-2.2027710000000034E-2</v>
      </c>
      <c r="M473" s="270"/>
    </row>
    <row r="474" spans="1:13" ht="31.2">
      <c r="A474" s="269" t="s">
        <v>592</v>
      </c>
      <c r="B474" s="216" t="s">
        <v>591</v>
      </c>
      <c r="C474" s="248"/>
      <c r="D474" s="194">
        <v>0.35</v>
      </c>
      <c r="E474" s="190">
        <v>0.39991548999999998</v>
      </c>
      <c r="F474" s="190">
        <v>0.39991548999999998</v>
      </c>
      <c r="G474" s="293">
        <v>0.33891143000000001</v>
      </c>
      <c r="H474" s="190"/>
      <c r="I474" s="190">
        <v>4.9915490000000007E-2</v>
      </c>
      <c r="J474" s="191">
        <v>0.14261568571428573</v>
      </c>
      <c r="K474" s="191"/>
      <c r="L474" s="35">
        <f t="shared" si="26"/>
        <v>4.9915490000000007E-2</v>
      </c>
      <c r="M474" s="270"/>
    </row>
    <row r="475" spans="1:13">
      <c r="A475" s="269" t="s">
        <v>590</v>
      </c>
      <c r="B475" s="216" t="s">
        <v>589</v>
      </c>
      <c r="C475" s="248"/>
      <c r="D475" s="194">
        <v>0.20902899</v>
      </c>
      <c r="E475" s="190">
        <v>0.20902899</v>
      </c>
      <c r="F475" s="190">
        <v>0.20902899</v>
      </c>
      <c r="G475" s="293">
        <v>0.17714321</v>
      </c>
      <c r="H475" s="190"/>
      <c r="I475" s="190">
        <v>0</v>
      </c>
      <c r="J475" s="191">
        <v>0</v>
      </c>
      <c r="K475" s="191"/>
      <c r="L475" s="35">
        <f t="shared" si="26"/>
        <v>0</v>
      </c>
      <c r="M475" s="270"/>
    </row>
    <row r="476" spans="1:13">
      <c r="A476" s="269" t="s">
        <v>588</v>
      </c>
      <c r="B476" s="216" t="s">
        <v>52</v>
      </c>
      <c r="C476" s="248"/>
      <c r="D476" s="194">
        <v>6.5000000000000002E-2</v>
      </c>
      <c r="E476" s="190">
        <v>6.5000000000000002E-2</v>
      </c>
      <c r="F476" s="190">
        <v>6.5000000000000002E-2</v>
      </c>
      <c r="G476" s="293">
        <v>5.508474E-2</v>
      </c>
      <c r="H476" s="190"/>
      <c r="I476" s="190">
        <v>0</v>
      </c>
      <c r="J476" s="191">
        <v>0</v>
      </c>
      <c r="K476" s="191"/>
      <c r="L476" s="35">
        <f t="shared" si="26"/>
        <v>0</v>
      </c>
      <c r="M476" s="270"/>
    </row>
    <row r="477" spans="1:13">
      <c r="A477" s="269" t="s">
        <v>587</v>
      </c>
      <c r="B477" s="216" t="s">
        <v>586</v>
      </c>
      <c r="C477" s="248"/>
      <c r="D477" s="194">
        <v>2.7730000000000001</v>
      </c>
      <c r="E477" s="190">
        <v>2.7730000000000001</v>
      </c>
      <c r="F477" s="190">
        <v>2.7730000000000001</v>
      </c>
      <c r="G477" s="293">
        <v>2.3504576300000002</v>
      </c>
      <c r="H477" s="190"/>
      <c r="I477" s="190">
        <v>0</v>
      </c>
      <c r="J477" s="191">
        <v>0</v>
      </c>
      <c r="K477" s="191"/>
      <c r="L477" s="35">
        <f t="shared" si="26"/>
        <v>0</v>
      </c>
      <c r="M477" s="270"/>
    </row>
    <row r="478" spans="1:13">
      <c r="A478" s="269" t="s">
        <v>585</v>
      </c>
      <c r="B478" s="216" t="s">
        <v>584</v>
      </c>
      <c r="C478" s="248"/>
      <c r="D478" s="194">
        <v>3.2</v>
      </c>
      <c r="E478" s="190">
        <v>3.2</v>
      </c>
      <c r="F478" s="190">
        <v>3.2</v>
      </c>
      <c r="G478" s="293">
        <v>2.71186441</v>
      </c>
      <c r="H478" s="190"/>
      <c r="I478" s="190">
        <v>0</v>
      </c>
      <c r="J478" s="191">
        <v>0</v>
      </c>
      <c r="K478" s="191"/>
      <c r="L478" s="35">
        <f t="shared" si="26"/>
        <v>0</v>
      </c>
      <c r="M478" s="270"/>
    </row>
    <row r="479" spans="1:13">
      <c r="A479" s="269" t="s">
        <v>583</v>
      </c>
      <c r="B479" s="216" t="s">
        <v>582</v>
      </c>
      <c r="C479" s="248"/>
      <c r="D479" s="194">
        <v>1.37399966</v>
      </c>
      <c r="E479" s="190">
        <v>1.4328468299999999</v>
      </c>
      <c r="F479" s="190">
        <v>1.4328468299999999</v>
      </c>
      <c r="G479" s="293">
        <v>1.21598987</v>
      </c>
      <c r="H479" s="190"/>
      <c r="I479" s="190">
        <v>5.8847169999999949E-2</v>
      </c>
      <c r="J479" s="191">
        <v>4.2829100845628965E-2</v>
      </c>
      <c r="K479" s="191"/>
      <c r="L479" s="35">
        <f t="shared" si="26"/>
        <v>5.8847169999999949E-2</v>
      </c>
      <c r="M479" s="270"/>
    </row>
    <row r="480" spans="1:13">
      <c r="A480" s="269" t="s">
        <v>581</v>
      </c>
      <c r="B480" s="216" t="s">
        <v>580</v>
      </c>
      <c r="C480" s="248"/>
      <c r="D480" s="194">
        <v>0.318</v>
      </c>
      <c r="E480" s="190">
        <v>0.318</v>
      </c>
      <c r="F480" s="190">
        <v>0.318</v>
      </c>
      <c r="G480" s="293">
        <v>0.26949151999999998</v>
      </c>
      <c r="H480" s="190"/>
      <c r="I480" s="190">
        <v>0</v>
      </c>
      <c r="J480" s="191">
        <v>0</v>
      </c>
      <c r="K480" s="191"/>
      <c r="L480" s="35">
        <f t="shared" si="26"/>
        <v>0</v>
      </c>
      <c r="M480" s="270"/>
    </row>
    <row r="481" spans="1:13">
      <c r="A481" s="269" t="s">
        <v>579</v>
      </c>
      <c r="B481" s="216" t="s">
        <v>578</v>
      </c>
      <c r="C481" s="248"/>
      <c r="D481" s="194">
        <v>0.11435505999999999</v>
      </c>
      <c r="E481" s="190">
        <v>0.11435505999999999</v>
      </c>
      <c r="F481" s="190">
        <v>0.11435505999999999</v>
      </c>
      <c r="G481" s="293">
        <v>9.6911070000000002E-2</v>
      </c>
      <c r="H481" s="190"/>
      <c r="I481" s="190">
        <v>0</v>
      </c>
      <c r="J481" s="191">
        <v>0</v>
      </c>
      <c r="K481" s="191"/>
      <c r="L481" s="35">
        <f t="shared" si="26"/>
        <v>0</v>
      </c>
      <c r="M481" s="270"/>
    </row>
    <row r="482" spans="1:13" ht="31.2">
      <c r="A482" s="269" t="s">
        <v>577</v>
      </c>
      <c r="B482" s="216" t="s">
        <v>576</v>
      </c>
      <c r="C482" s="248"/>
      <c r="D482" s="194">
        <v>0.17894594</v>
      </c>
      <c r="E482" s="190">
        <v>0.18157424999999999</v>
      </c>
      <c r="F482" s="190">
        <v>0.18157424999999999</v>
      </c>
      <c r="G482" s="293">
        <v>0.15387648000000001</v>
      </c>
      <c r="H482" s="190"/>
      <c r="I482" s="190">
        <v>2.6283099999999948E-3</v>
      </c>
      <c r="J482" s="191">
        <v>1.4687731948542559E-2</v>
      </c>
      <c r="K482" s="191"/>
      <c r="L482" s="35">
        <f t="shared" si="26"/>
        <v>2.6283099999999948E-3</v>
      </c>
      <c r="M482" s="270"/>
    </row>
    <row r="483" spans="1:13">
      <c r="A483" s="269" t="s">
        <v>136</v>
      </c>
      <c r="B483" s="239" t="s">
        <v>63</v>
      </c>
      <c r="C483" s="190"/>
      <c r="D483" s="194">
        <v>0</v>
      </c>
      <c r="E483" s="190">
        <v>0</v>
      </c>
      <c r="F483" s="190">
        <v>0</v>
      </c>
      <c r="G483" s="293"/>
      <c r="H483" s="190"/>
      <c r="I483" s="190">
        <v>0</v>
      </c>
      <c r="J483" s="191"/>
      <c r="K483" s="191"/>
      <c r="L483" s="35">
        <f t="shared" si="26"/>
        <v>0</v>
      </c>
      <c r="M483" s="270"/>
    </row>
    <row r="484" spans="1:13" ht="46.8">
      <c r="A484" s="269" t="s">
        <v>575</v>
      </c>
      <c r="B484" s="216" t="s">
        <v>574</v>
      </c>
      <c r="C484" s="194">
        <v>0.41753600000000002</v>
      </c>
      <c r="D484" s="194">
        <v>0.41753600000000002</v>
      </c>
      <c r="E484" s="190">
        <v>0.38025328999999997</v>
      </c>
      <c r="F484" s="190">
        <v>0.38025328999999997</v>
      </c>
      <c r="G484" s="293">
        <v>0.34394344999999998</v>
      </c>
      <c r="H484" s="190"/>
      <c r="I484" s="190">
        <v>-3.7282710000000052E-2</v>
      </c>
      <c r="J484" s="191">
        <v>-8.9292204744022219E-2</v>
      </c>
      <c r="K484" s="191"/>
      <c r="L484" s="35">
        <f t="shared" si="26"/>
        <v>-3.7282710000000052E-2</v>
      </c>
      <c r="M484" s="270"/>
    </row>
    <row r="485" spans="1:13" ht="31.2">
      <c r="A485" s="269" t="s">
        <v>573</v>
      </c>
      <c r="B485" s="216" t="s">
        <v>572</v>
      </c>
      <c r="C485" s="248"/>
      <c r="D485" s="194">
        <v>2.555E-2</v>
      </c>
      <c r="E485" s="190">
        <v>2.555E-2</v>
      </c>
      <c r="F485" s="190">
        <v>2.555E-2</v>
      </c>
      <c r="G485" s="293"/>
      <c r="H485" s="190"/>
      <c r="I485" s="190">
        <v>0</v>
      </c>
      <c r="J485" s="191">
        <v>0</v>
      </c>
      <c r="K485" s="191"/>
      <c r="L485" s="35">
        <f t="shared" si="26"/>
        <v>0</v>
      </c>
      <c r="M485" s="270"/>
    </row>
    <row r="486" spans="1:13" ht="31.2">
      <c r="A486" s="269" t="s">
        <v>571</v>
      </c>
      <c r="B486" s="216" t="s">
        <v>570</v>
      </c>
      <c r="C486" s="248"/>
      <c r="D486" s="194">
        <v>2.555E-2</v>
      </c>
      <c r="E486" s="190">
        <v>2.555E-2</v>
      </c>
      <c r="F486" s="190">
        <v>2.555E-2</v>
      </c>
      <c r="G486" s="293"/>
      <c r="H486" s="190"/>
      <c r="I486" s="190">
        <v>0</v>
      </c>
      <c r="J486" s="191">
        <v>0</v>
      </c>
      <c r="K486" s="191"/>
      <c r="L486" s="35">
        <f t="shared" si="26"/>
        <v>0</v>
      </c>
      <c r="M486" s="270"/>
    </row>
    <row r="487" spans="1:13" ht="46.8">
      <c r="A487" s="269" t="s">
        <v>569</v>
      </c>
      <c r="B487" s="216" t="s">
        <v>1453</v>
      </c>
      <c r="C487" s="194">
        <v>2.01201213</v>
      </c>
      <c r="D487" s="194">
        <v>2.01201213</v>
      </c>
      <c r="E487" s="190">
        <v>2.0977157800000001</v>
      </c>
      <c r="F487" s="190">
        <v>2.0977157800000001</v>
      </c>
      <c r="G487" s="293">
        <v>1.7938862799999999</v>
      </c>
      <c r="H487" s="190"/>
      <c r="I487" s="190">
        <v>8.5703650000000131E-2</v>
      </c>
      <c r="J487" s="191">
        <v>4.2595990711049997E-2</v>
      </c>
      <c r="K487" s="191"/>
      <c r="L487" s="35">
        <f t="shared" si="26"/>
        <v>8.5703650000000131E-2</v>
      </c>
      <c r="M487" s="270"/>
    </row>
    <row r="488" spans="1:13" ht="29.4" customHeight="1">
      <c r="A488" s="275" t="s">
        <v>568</v>
      </c>
      <c r="B488" s="65" t="s">
        <v>567</v>
      </c>
      <c r="C488" s="307">
        <f>SUM(C490:C518)</f>
        <v>5.7838703799999998</v>
      </c>
      <c r="D488" s="307">
        <f>SUM(D490:D518)</f>
        <v>15.901897740000001</v>
      </c>
      <c r="E488" s="307">
        <f t="shared" ref="E488:L488" si="27">SUM(E490:E518)</f>
        <v>16.057880269999998</v>
      </c>
      <c r="F488" s="307">
        <f t="shared" si="27"/>
        <v>16.057880269999998</v>
      </c>
      <c r="G488" s="307">
        <f t="shared" si="27"/>
        <v>13.68128931</v>
      </c>
      <c r="H488" s="307">
        <f t="shared" si="27"/>
        <v>0</v>
      </c>
      <c r="I488" s="307">
        <f t="shared" si="27"/>
        <v>0.15598252999999984</v>
      </c>
      <c r="J488" s="191">
        <f>E488/D488-100%</f>
        <v>9.809051256042034E-3</v>
      </c>
      <c r="K488" s="307">
        <f t="shared" si="27"/>
        <v>0</v>
      </c>
      <c r="L488" s="307">
        <f t="shared" si="27"/>
        <v>0.15598252999999984</v>
      </c>
      <c r="M488" s="270"/>
    </row>
    <row r="489" spans="1:13">
      <c r="A489" s="277" t="s">
        <v>57</v>
      </c>
      <c r="B489" s="65" t="s">
        <v>566</v>
      </c>
      <c r="C489" s="249"/>
      <c r="D489" s="244"/>
      <c r="E489" s="190">
        <v>0</v>
      </c>
      <c r="F489" s="190">
        <v>0</v>
      </c>
      <c r="G489" s="190"/>
      <c r="H489" s="190"/>
      <c r="I489" s="190">
        <v>0</v>
      </c>
      <c r="J489" s="191"/>
      <c r="K489" s="191"/>
      <c r="L489" s="35">
        <f t="shared" si="26"/>
        <v>0</v>
      </c>
      <c r="M489" s="270"/>
    </row>
    <row r="490" spans="1:13" ht="31.2">
      <c r="A490" s="271" t="s">
        <v>565</v>
      </c>
      <c r="B490" s="216" t="s">
        <v>564</v>
      </c>
      <c r="C490" s="35">
        <v>1.95233309</v>
      </c>
      <c r="D490" s="35">
        <v>1.95233309</v>
      </c>
      <c r="E490" s="190">
        <v>2.0474800399999999</v>
      </c>
      <c r="F490" s="190">
        <v>2.0474800399999999</v>
      </c>
      <c r="G490" s="190">
        <v>1.8717915599999999</v>
      </c>
      <c r="H490" s="190"/>
      <c r="I490" s="190">
        <v>9.5146949999999952E-2</v>
      </c>
      <c r="J490" s="191">
        <v>4.8734998391078803E-2</v>
      </c>
      <c r="K490" s="191"/>
      <c r="L490" s="35">
        <f t="shared" si="26"/>
        <v>9.5146949999999952E-2</v>
      </c>
      <c r="M490" s="270"/>
    </row>
    <row r="491" spans="1:13" ht="31.2">
      <c r="A491" s="271" t="s">
        <v>563</v>
      </c>
      <c r="B491" s="216" t="s">
        <v>562</v>
      </c>
      <c r="C491" s="35"/>
      <c r="D491" s="35">
        <v>3.0190000000000002E-2</v>
      </c>
      <c r="E491" s="190">
        <v>3.0190000000000002E-2</v>
      </c>
      <c r="F491" s="190">
        <v>3.0190000000000002E-2</v>
      </c>
      <c r="G491" s="190">
        <v>0</v>
      </c>
      <c r="H491" s="190"/>
      <c r="I491" s="190">
        <v>0</v>
      </c>
      <c r="J491" s="191">
        <v>0</v>
      </c>
      <c r="K491" s="191"/>
      <c r="L491" s="35">
        <f t="shared" si="26"/>
        <v>0</v>
      </c>
      <c r="M491" s="270"/>
    </row>
    <row r="492" spans="1:13">
      <c r="A492" s="271" t="s">
        <v>561</v>
      </c>
      <c r="B492" s="216" t="s">
        <v>560</v>
      </c>
      <c r="C492" s="35"/>
      <c r="D492" s="35">
        <v>0.26248500000000002</v>
      </c>
      <c r="E492" s="190">
        <v>0.26248500000000002</v>
      </c>
      <c r="F492" s="190">
        <v>0.26248500000000002</v>
      </c>
      <c r="G492" s="190">
        <v>0</v>
      </c>
      <c r="H492" s="190"/>
      <c r="I492" s="190">
        <v>0</v>
      </c>
      <c r="J492" s="191">
        <v>0</v>
      </c>
      <c r="K492" s="191"/>
      <c r="L492" s="35">
        <f t="shared" si="26"/>
        <v>0</v>
      </c>
      <c r="M492" s="270"/>
    </row>
    <row r="493" spans="1:13">
      <c r="A493" s="271" t="s">
        <v>559</v>
      </c>
      <c r="B493" s="216" t="s">
        <v>558</v>
      </c>
      <c r="C493" s="35"/>
      <c r="D493" s="35">
        <v>4.7739999999999998E-2</v>
      </c>
      <c r="E493" s="190">
        <v>4.7739999999999998E-2</v>
      </c>
      <c r="F493" s="190">
        <v>4.7739999999999998E-2</v>
      </c>
      <c r="G493" s="190">
        <v>0</v>
      </c>
      <c r="H493" s="190"/>
      <c r="I493" s="190">
        <v>0</v>
      </c>
      <c r="J493" s="191">
        <v>0</v>
      </c>
      <c r="K493" s="191"/>
      <c r="L493" s="35">
        <f t="shared" si="26"/>
        <v>0</v>
      </c>
      <c r="M493" s="270"/>
    </row>
    <row r="494" spans="1:13">
      <c r="A494" s="271" t="s">
        <v>557</v>
      </c>
      <c r="B494" s="216" t="s">
        <v>94</v>
      </c>
      <c r="C494" s="249"/>
      <c r="D494" s="35">
        <v>1.6044322</v>
      </c>
      <c r="E494" s="190">
        <v>1.6039408599999998</v>
      </c>
      <c r="F494" s="190">
        <v>1.6039408599999998</v>
      </c>
      <c r="G494" s="190">
        <v>1.3592719</v>
      </c>
      <c r="H494" s="190"/>
      <c r="I494" s="190">
        <v>-4.913400000001733E-4</v>
      </c>
      <c r="J494" s="191">
        <v>-3.0623917919381238E-4</v>
      </c>
      <c r="K494" s="191"/>
      <c r="L494" s="35">
        <f t="shared" si="26"/>
        <v>-4.913400000001733E-4</v>
      </c>
      <c r="M494" s="270"/>
    </row>
    <row r="495" spans="1:13">
      <c r="A495" s="271" t="s">
        <v>556</v>
      </c>
      <c r="B495" s="216" t="s">
        <v>1458</v>
      </c>
      <c r="C495" s="249"/>
      <c r="D495" s="35">
        <v>6.4899999999999999E-2</v>
      </c>
      <c r="E495" s="190">
        <v>6.4899999999999999E-2</v>
      </c>
      <c r="F495" s="190">
        <v>6.4899999999999999E-2</v>
      </c>
      <c r="G495" s="190">
        <v>5.5E-2</v>
      </c>
      <c r="H495" s="190"/>
      <c r="I495" s="190">
        <v>0</v>
      </c>
      <c r="J495" s="191">
        <v>0</v>
      </c>
      <c r="K495" s="191"/>
      <c r="L495" s="35">
        <f t="shared" si="26"/>
        <v>0</v>
      </c>
      <c r="M495" s="270"/>
    </row>
    <row r="496" spans="1:13" ht="78">
      <c r="A496" s="271" t="s">
        <v>555</v>
      </c>
      <c r="B496" s="216" t="s">
        <v>554</v>
      </c>
      <c r="C496" s="35"/>
      <c r="D496" s="35">
        <v>9.0489480000000011E-2</v>
      </c>
      <c r="E496" s="190">
        <v>8.8595610000000005E-2</v>
      </c>
      <c r="F496" s="190">
        <v>8.8595610000000005E-2</v>
      </c>
      <c r="G496" s="190">
        <v>7.9870859999999988E-2</v>
      </c>
      <c r="H496" s="190"/>
      <c r="I496" s="190">
        <v>-1.8938700000000058E-3</v>
      </c>
      <c r="J496" s="191">
        <v>-2.0929173203338203E-2</v>
      </c>
      <c r="K496" s="191"/>
      <c r="L496" s="35">
        <f t="shared" si="26"/>
        <v>-1.8938700000000058E-3</v>
      </c>
      <c r="M496" s="270"/>
    </row>
    <row r="497" spans="1:13" ht="78">
      <c r="A497" s="271" t="s">
        <v>553</v>
      </c>
      <c r="B497" s="216" t="s">
        <v>552</v>
      </c>
      <c r="C497" s="35"/>
      <c r="D497" s="35">
        <v>1.2353879299999999</v>
      </c>
      <c r="E497" s="190">
        <v>1.2980593899999999</v>
      </c>
      <c r="F497" s="190">
        <v>1.2980593899999999</v>
      </c>
      <c r="G497" s="190">
        <v>1.11216526</v>
      </c>
      <c r="H497" s="190"/>
      <c r="I497" s="190">
        <v>6.2671460000000012E-2</v>
      </c>
      <c r="J497" s="191">
        <v>5.0730186428161073E-2</v>
      </c>
      <c r="K497" s="191"/>
      <c r="L497" s="35">
        <f t="shared" si="26"/>
        <v>6.2671460000000012E-2</v>
      </c>
      <c r="M497" s="270"/>
    </row>
    <row r="498" spans="1:13" ht="46.8">
      <c r="A498" s="271" t="s">
        <v>551</v>
      </c>
      <c r="B498" s="216" t="s">
        <v>550</v>
      </c>
      <c r="C498" s="35"/>
      <c r="D498" s="35">
        <v>1.87337756</v>
      </c>
      <c r="E498" s="190">
        <v>1.87337756</v>
      </c>
      <c r="F498" s="190">
        <v>1.87337756</v>
      </c>
      <c r="G498" s="190">
        <v>1.60325911</v>
      </c>
      <c r="H498" s="190"/>
      <c r="I498" s="190">
        <v>0</v>
      </c>
      <c r="J498" s="191">
        <v>0</v>
      </c>
      <c r="K498" s="191"/>
      <c r="L498" s="35">
        <f t="shared" si="26"/>
        <v>0</v>
      </c>
      <c r="M498" s="270"/>
    </row>
    <row r="499" spans="1:13" ht="62.4">
      <c r="A499" s="271" t="s">
        <v>549</v>
      </c>
      <c r="B499" s="216" t="s">
        <v>548</v>
      </c>
      <c r="C499" s="35"/>
      <c r="D499" s="35">
        <v>7.5430230000000001E-2</v>
      </c>
      <c r="E499" s="190">
        <v>7.5430230000000001E-2</v>
      </c>
      <c r="F499" s="190">
        <v>7.5430230000000001E-2</v>
      </c>
      <c r="G499" s="190">
        <v>6.8713750000000004E-2</v>
      </c>
      <c r="H499" s="190"/>
      <c r="I499" s="190">
        <v>0</v>
      </c>
      <c r="J499" s="191">
        <v>0</v>
      </c>
      <c r="K499" s="191"/>
      <c r="L499" s="35">
        <f t="shared" si="26"/>
        <v>0</v>
      </c>
      <c r="M499" s="270"/>
    </row>
    <row r="500" spans="1:13" ht="62.4">
      <c r="A500" s="271" t="s">
        <v>547</v>
      </c>
      <c r="B500" s="216" t="s">
        <v>546</v>
      </c>
      <c r="C500" s="35"/>
      <c r="D500" s="35">
        <v>0.16016267000000001</v>
      </c>
      <c r="E500" s="190">
        <v>0.17193776999999999</v>
      </c>
      <c r="F500" s="190">
        <v>0.17193776999999999</v>
      </c>
      <c r="G500" s="190">
        <v>0.17186996999999998</v>
      </c>
      <c r="H500" s="190"/>
      <c r="I500" s="190">
        <v>1.1775099999999983E-2</v>
      </c>
      <c r="J500" s="191">
        <v>7.3519628512686452E-2</v>
      </c>
      <c r="K500" s="191"/>
      <c r="L500" s="35">
        <f t="shared" si="26"/>
        <v>1.1775099999999983E-2</v>
      </c>
      <c r="M500" s="270"/>
    </row>
    <row r="501" spans="1:13" ht="31.2">
      <c r="A501" s="271" t="s">
        <v>545</v>
      </c>
      <c r="B501" s="216" t="s">
        <v>544</v>
      </c>
      <c r="C501" s="35"/>
      <c r="D501" s="35">
        <v>0.62873899999999994</v>
      </c>
      <c r="E501" s="190">
        <v>0.61266631999999999</v>
      </c>
      <c r="F501" s="190">
        <v>0.61266631999999999</v>
      </c>
      <c r="G501" s="190">
        <v>0.52527062999999996</v>
      </c>
      <c r="H501" s="190"/>
      <c r="I501" s="190">
        <v>-1.607267999999995E-2</v>
      </c>
      <c r="J501" s="191">
        <v>-2.5563357768485728E-2</v>
      </c>
      <c r="K501" s="191"/>
      <c r="L501" s="35">
        <f t="shared" si="26"/>
        <v>-1.607267999999995E-2</v>
      </c>
      <c r="M501" s="270"/>
    </row>
    <row r="502" spans="1:13" ht="46.8">
      <c r="A502" s="271" t="s">
        <v>543</v>
      </c>
      <c r="B502" s="216" t="s">
        <v>542</v>
      </c>
      <c r="C502" s="35"/>
      <c r="D502" s="35">
        <v>0.53337000000000001</v>
      </c>
      <c r="E502" s="190">
        <v>0.45750872999999997</v>
      </c>
      <c r="F502" s="190">
        <v>0.45750872999999997</v>
      </c>
      <c r="G502" s="190">
        <v>0</v>
      </c>
      <c r="H502" s="190"/>
      <c r="I502" s="190">
        <v>-7.5861270000000036E-2</v>
      </c>
      <c r="J502" s="191">
        <v>-0.1422301029304236</v>
      </c>
      <c r="K502" s="191"/>
      <c r="L502" s="35">
        <f t="shared" si="26"/>
        <v>-7.5861270000000036E-2</v>
      </c>
      <c r="M502" s="270"/>
    </row>
    <row r="503" spans="1:13" ht="62.4">
      <c r="A503" s="271" t="s">
        <v>541</v>
      </c>
      <c r="B503" s="216" t="s">
        <v>540</v>
      </c>
      <c r="C503" s="35"/>
      <c r="D503" s="35">
        <v>8.6483820000000003E-2</v>
      </c>
      <c r="E503" s="190">
        <v>8.0774250000000006E-2</v>
      </c>
      <c r="F503" s="190">
        <v>8.0774250000000006E-2</v>
      </c>
      <c r="G503" s="190">
        <v>7.3463609999999985E-2</v>
      </c>
      <c r="H503" s="190"/>
      <c r="I503" s="190">
        <v>-5.7095699999999971E-3</v>
      </c>
      <c r="J503" s="191">
        <v>-6.6018938571399843E-2</v>
      </c>
      <c r="K503" s="191"/>
      <c r="L503" s="35">
        <f t="shared" si="26"/>
        <v>-5.7095699999999971E-3</v>
      </c>
      <c r="M503" s="270"/>
    </row>
    <row r="504" spans="1:13" ht="62.4">
      <c r="A504" s="271" t="s">
        <v>539</v>
      </c>
      <c r="B504" s="216" t="s">
        <v>538</v>
      </c>
      <c r="C504" s="35"/>
      <c r="D504" s="35">
        <v>0.13051618000000001</v>
      </c>
      <c r="E504" s="190">
        <v>0.13052019000000001</v>
      </c>
      <c r="F504" s="190">
        <v>0.13052019000000001</v>
      </c>
      <c r="G504" s="190">
        <v>0.11400043000000001</v>
      </c>
      <c r="H504" s="190"/>
      <c r="I504" s="190">
        <v>4.0099999999987368E-6</v>
      </c>
      <c r="J504" s="191">
        <v>3.0724160023698488E-5</v>
      </c>
      <c r="K504" s="191"/>
      <c r="L504" s="35">
        <f t="shared" si="26"/>
        <v>4.0099999999987368E-6</v>
      </c>
      <c r="M504" s="270"/>
    </row>
    <row r="505" spans="1:13" ht="62.4">
      <c r="A505" s="271" t="s">
        <v>537</v>
      </c>
      <c r="B505" s="216" t="s">
        <v>536</v>
      </c>
      <c r="C505" s="35"/>
      <c r="D505" s="35">
        <v>0.87315329000000008</v>
      </c>
      <c r="E505" s="190">
        <v>0.87315329000000008</v>
      </c>
      <c r="F505" s="190">
        <v>0.87315329000000008</v>
      </c>
      <c r="G505" s="190">
        <v>0.7490110499999999</v>
      </c>
      <c r="H505" s="190"/>
      <c r="I505" s="190">
        <v>0</v>
      </c>
      <c r="J505" s="191">
        <v>0</v>
      </c>
      <c r="K505" s="191"/>
      <c r="L505" s="35">
        <f t="shared" si="26"/>
        <v>0</v>
      </c>
      <c r="M505" s="270"/>
    </row>
    <row r="506" spans="1:13" ht="62.4">
      <c r="A506" s="271" t="s">
        <v>535</v>
      </c>
      <c r="B506" s="216" t="s">
        <v>534</v>
      </c>
      <c r="C506" s="35"/>
      <c r="D506" s="35">
        <v>0.14000000000000001</v>
      </c>
      <c r="E506" s="190">
        <v>0.12451062</v>
      </c>
      <c r="F506" s="190">
        <v>0.12451062</v>
      </c>
      <c r="G506" s="190">
        <v>0.10973802000000001</v>
      </c>
      <c r="H506" s="190"/>
      <c r="I506" s="190">
        <v>-1.5489380000000011E-2</v>
      </c>
      <c r="J506" s="191">
        <v>-0.11063842857142869</v>
      </c>
      <c r="K506" s="191"/>
      <c r="L506" s="35">
        <f t="shared" si="26"/>
        <v>-1.5489380000000011E-2</v>
      </c>
      <c r="M506" s="270"/>
    </row>
    <row r="507" spans="1:13" ht="62.4">
      <c r="A507" s="271" t="s">
        <v>533</v>
      </c>
      <c r="B507" s="216" t="s">
        <v>532</v>
      </c>
      <c r="C507" s="35"/>
      <c r="D507" s="35">
        <v>0.06</v>
      </c>
      <c r="E507" s="190">
        <v>5.1285419999999998E-2</v>
      </c>
      <c r="F507" s="190">
        <v>5.1285419999999998E-2</v>
      </c>
      <c r="G507" s="190">
        <v>4.7682760000000005E-2</v>
      </c>
      <c r="H507" s="190"/>
      <c r="I507" s="190">
        <v>-8.7145799999999995E-3</v>
      </c>
      <c r="J507" s="191">
        <v>-0.14524300000000001</v>
      </c>
      <c r="K507" s="191"/>
      <c r="L507" s="35">
        <f t="shared" si="26"/>
        <v>-8.7145799999999995E-3</v>
      </c>
      <c r="M507" s="270"/>
    </row>
    <row r="508" spans="1:13" ht="78">
      <c r="A508" s="271" t="s">
        <v>531</v>
      </c>
      <c r="B508" s="216" t="s">
        <v>530</v>
      </c>
      <c r="C508" s="35"/>
      <c r="D508" s="35">
        <v>0.41</v>
      </c>
      <c r="E508" s="190">
        <v>0.41432353</v>
      </c>
      <c r="F508" s="190">
        <v>0.41432353</v>
      </c>
      <c r="G508" s="190">
        <v>0.38741163000000001</v>
      </c>
      <c r="H508" s="190"/>
      <c r="I508" s="190">
        <v>4.3235300000000199E-3</v>
      </c>
      <c r="J508" s="191">
        <v>1.054519512195129E-2</v>
      </c>
      <c r="K508" s="191"/>
      <c r="L508" s="35">
        <f t="shared" si="26"/>
        <v>4.3235300000000199E-3</v>
      </c>
      <c r="M508" s="270"/>
    </row>
    <row r="509" spans="1:13">
      <c r="A509" s="277" t="s">
        <v>136</v>
      </c>
      <c r="B509" s="65" t="s">
        <v>135</v>
      </c>
      <c r="C509" s="249"/>
      <c r="D509" s="35">
        <v>0</v>
      </c>
      <c r="E509" s="190">
        <v>0</v>
      </c>
      <c r="F509" s="190">
        <v>0</v>
      </c>
      <c r="G509" s="190">
        <v>0</v>
      </c>
      <c r="H509" s="190"/>
      <c r="I509" s="190">
        <v>0</v>
      </c>
      <c r="J509" s="191"/>
      <c r="K509" s="191"/>
      <c r="L509" s="35">
        <f t="shared" si="26"/>
        <v>0</v>
      </c>
      <c r="M509" s="270"/>
    </row>
    <row r="510" spans="1:13" ht="46.8">
      <c r="A510" s="271" t="s">
        <v>529</v>
      </c>
      <c r="B510" s="216" t="s">
        <v>528</v>
      </c>
      <c r="C510" s="35"/>
      <c r="D510" s="35">
        <v>2.3470000000000001E-2</v>
      </c>
      <c r="E510" s="190">
        <v>2.3470000000000001E-2</v>
      </c>
      <c r="F510" s="190">
        <v>2.3470000000000001E-2</v>
      </c>
      <c r="G510" s="190">
        <v>0</v>
      </c>
      <c r="H510" s="190"/>
      <c r="I510" s="190">
        <v>0</v>
      </c>
      <c r="J510" s="191">
        <v>0</v>
      </c>
      <c r="K510" s="191"/>
      <c r="L510" s="35">
        <f t="shared" si="26"/>
        <v>0</v>
      </c>
      <c r="M510" s="270"/>
    </row>
    <row r="511" spans="1:13" ht="46.8">
      <c r="A511" s="271" t="s">
        <v>527</v>
      </c>
      <c r="B511" s="216" t="s">
        <v>526</v>
      </c>
      <c r="C511" s="35">
        <v>1.0053341400000002</v>
      </c>
      <c r="D511" s="35">
        <v>1.0053341400000002</v>
      </c>
      <c r="E511" s="190">
        <v>0.96122974999999999</v>
      </c>
      <c r="F511" s="190">
        <v>0.96122974999999999</v>
      </c>
      <c r="G511" s="190">
        <v>0.96221657000000005</v>
      </c>
      <c r="H511" s="190"/>
      <c r="I511" s="190">
        <v>-4.4104390000000215E-2</v>
      </c>
      <c r="J511" s="191">
        <v>-4.3870379255199876E-2</v>
      </c>
      <c r="K511" s="191"/>
      <c r="L511" s="35">
        <f t="shared" si="26"/>
        <v>-4.4104390000000215E-2</v>
      </c>
      <c r="M511" s="270"/>
    </row>
    <row r="512" spans="1:13" ht="62.4">
      <c r="A512" s="271" t="s">
        <v>525</v>
      </c>
      <c r="B512" s="216" t="s">
        <v>524</v>
      </c>
      <c r="C512" s="35">
        <v>1.0258031499999998</v>
      </c>
      <c r="D512" s="35">
        <v>1.0258031499999998</v>
      </c>
      <c r="E512" s="190">
        <v>0.98206068999999996</v>
      </c>
      <c r="F512" s="190">
        <v>0.98206068999999996</v>
      </c>
      <c r="G512" s="190">
        <v>0.96036220999999999</v>
      </c>
      <c r="H512" s="190"/>
      <c r="I512" s="190">
        <v>-4.3742459999999816E-2</v>
      </c>
      <c r="J512" s="191">
        <v>-4.2642158000781971E-2</v>
      </c>
      <c r="K512" s="191"/>
      <c r="L512" s="35">
        <f t="shared" si="26"/>
        <v>-4.3742459999999816E-2</v>
      </c>
      <c r="M512" s="270"/>
    </row>
    <row r="513" spans="1:13" ht="46.8">
      <c r="A513" s="271" t="s">
        <v>523</v>
      </c>
      <c r="B513" s="216" t="s">
        <v>522</v>
      </c>
      <c r="C513" s="35">
        <v>1.8004</v>
      </c>
      <c r="D513" s="35">
        <v>1.8004</v>
      </c>
      <c r="E513" s="190">
        <v>1.84582413</v>
      </c>
      <c r="F513" s="190">
        <v>1.84582413</v>
      </c>
      <c r="G513" s="190">
        <v>1.7652592299999998</v>
      </c>
      <c r="H513" s="190"/>
      <c r="I513" s="190">
        <v>4.5424130000000007E-2</v>
      </c>
      <c r="J513" s="191">
        <v>2.5230021106420697E-2</v>
      </c>
      <c r="K513" s="191"/>
      <c r="L513" s="35">
        <f t="shared" si="26"/>
        <v>4.5424130000000007E-2</v>
      </c>
      <c r="M513" s="270"/>
    </row>
    <row r="514" spans="1:13">
      <c r="A514" s="271" t="s">
        <v>521</v>
      </c>
      <c r="B514" s="216" t="s">
        <v>520</v>
      </c>
      <c r="C514" s="35"/>
      <c r="D514" s="35">
        <v>2.555E-2</v>
      </c>
      <c r="E514" s="190">
        <v>2.555E-2</v>
      </c>
      <c r="F514" s="190">
        <v>2.555E-2</v>
      </c>
      <c r="G514" s="190">
        <v>0</v>
      </c>
      <c r="H514" s="190"/>
      <c r="I514" s="190">
        <v>0</v>
      </c>
      <c r="J514" s="191">
        <v>0</v>
      </c>
      <c r="K514" s="191"/>
      <c r="L514" s="35">
        <f t="shared" si="26"/>
        <v>0</v>
      </c>
      <c r="M514" s="270"/>
    </row>
    <row r="515" spans="1:13" ht="46.8">
      <c r="A515" s="271" t="s">
        <v>519</v>
      </c>
      <c r="B515" s="216" t="s">
        <v>518</v>
      </c>
      <c r="C515" s="35"/>
      <c r="D515" s="35">
        <v>3.8679999999999999E-2</v>
      </c>
      <c r="E515" s="190">
        <v>3.8679999999999999E-2</v>
      </c>
      <c r="F515" s="190">
        <v>3.8679999999999999E-2</v>
      </c>
      <c r="G515" s="190">
        <v>0</v>
      </c>
      <c r="H515" s="190"/>
      <c r="I515" s="190">
        <v>0</v>
      </c>
      <c r="J515" s="191">
        <v>0</v>
      </c>
      <c r="K515" s="191"/>
      <c r="L515" s="35">
        <f t="shared" si="26"/>
        <v>0</v>
      </c>
      <c r="M515" s="270"/>
    </row>
    <row r="516" spans="1:13" ht="31.2">
      <c r="A516" s="271" t="s">
        <v>517</v>
      </c>
      <c r="B516" s="216" t="s">
        <v>516</v>
      </c>
      <c r="C516" s="35"/>
      <c r="D516" s="35">
        <v>2.3470000000000001E-2</v>
      </c>
      <c r="E516" s="190">
        <v>2.3470000000000001E-2</v>
      </c>
      <c r="F516" s="190">
        <v>2.3470000000000001E-2</v>
      </c>
      <c r="G516" s="190">
        <v>0</v>
      </c>
      <c r="H516" s="190"/>
      <c r="I516" s="190">
        <v>0</v>
      </c>
      <c r="J516" s="191">
        <v>0</v>
      </c>
      <c r="K516" s="191"/>
      <c r="L516" s="35">
        <f t="shared" si="26"/>
        <v>0</v>
      </c>
      <c r="M516" s="270"/>
    </row>
    <row r="517" spans="1:13" ht="31.2">
      <c r="A517" s="271" t="s">
        <v>515</v>
      </c>
      <c r="B517" s="216" t="s">
        <v>514</v>
      </c>
      <c r="C517" s="35"/>
      <c r="D517" s="35">
        <v>1.3</v>
      </c>
      <c r="E517" s="190">
        <v>1.4149357500000002</v>
      </c>
      <c r="F517" s="190">
        <v>1.4149357500000002</v>
      </c>
      <c r="G517" s="190">
        <v>1.2172401300000002</v>
      </c>
      <c r="H517" s="190"/>
      <c r="I517" s="190">
        <v>0.11493575000000011</v>
      </c>
      <c r="J517" s="191">
        <v>8.8412115384615575E-2</v>
      </c>
      <c r="K517" s="191"/>
      <c r="L517" s="35">
        <f t="shared" si="26"/>
        <v>0.11493575000000011</v>
      </c>
      <c r="M517" s="270"/>
    </row>
    <row r="518" spans="1:13" ht="24.6" customHeight="1">
      <c r="A518" s="271" t="s">
        <v>513</v>
      </c>
      <c r="B518" s="216" t="s">
        <v>512</v>
      </c>
      <c r="C518" s="35"/>
      <c r="D518" s="35">
        <v>0.4</v>
      </c>
      <c r="E518" s="190">
        <v>0.43378114000000001</v>
      </c>
      <c r="F518" s="190">
        <v>0.43378114000000001</v>
      </c>
      <c r="G518" s="190">
        <v>0.44769063000000003</v>
      </c>
      <c r="H518" s="190"/>
      <c r="I518" s="190">
        <v>3.3781139999999987E-2</v>
      </c>
      <c r="J518" s="191">
        <v>8.4452849999999913E-2</v>
      </c>
      <c r="K518" s="191"/>
      <c r="L518" s="35">
        <f t="shared" si="26"/>
        <v>3.3781139999999987E-2</v>
      </c>
      <c r="M518" s="270"/>
    </row>
    <row r="519" spans="1:13" ht="28.2" customHeight="1">
      <c r="A519" s="269" t="s">
        <v>511</v>
      </c>
      <c r="B519" s="65" t="s">
        <v>510</v>
      </c>
      <c r="C519" s="35">
        <f>SUM(C521:C532)</f>
        <v>10.529767719999999</v>
      </c>
      <c r="D519" s="35">
        <f>SUM(D521:D532)</f>
        <v>12.43071658</v>
      </c>
      <c r="E519" s="35">
        <f t="shared" ref="E519:G519" si="28">SUM(E521:E532)</f>
        <v>12.398170569999996</v>
      </c>
      <c r="F519" s="35">
        <f t="shared" si="28"/>
        <v>12.398170569999996</v>
      </c>
      <c r="G519" s="35">
        <f t="shared" si="28"/>
        <v>10.136191029999999</v>
      </c>
      <c r="H519" s="190"/>
      <c r="I519" s="190">
        <v>-3.2546010000002568E-2</v>
      </c>
      <c r="J519" s="191">
        <v>-2.6181925869315226E-3</v>
      </c>
      <c r="K519" s="191"/>
      <c r="L519" s="35">
        <f t="shared" si="26"/>
        <v>-3.2546010000002568E-2</v>
      </c>
      <c r="M519" s="270"/>
    </row>
    <row r="520" spans="1:13">
      <c r="A520" s="278" t="s">
        <v>57</v>
      </c>
      <c r="B520" s="65" t="s">
        <v>56</v>
      </c>
      <c r="C520" s="192"/>
      <c r="D520" s="35"/>
      <c r="E520" s="190">
        <v>0</v>
      </c>
      <c r="F520" s="190">
        <v>0</v>
      </c>
      <c r="G520" s="190"/>
      <c r="H520" s="190"/>
      <c r="I520" s="190">
        <v>0</v>
      </c>
      <c r="J520" s="191"/>
      <c r="K520" s="191"/>
      <c r="L520" s="35">
        <f t="shared" ref="L520:L575" si="29">I520</f>
        <v>0</v>
      </c>
      <c r="M520" s="270"/>
    </row>
    <row r="521" spans="1:13" ht="46.8">
      <c r="A521" s="271" t="s">
        <v>503</v>
      </c>
      <c r="B521" s="43" t="s">
        <v>502</v>
      </c>
      <c r="C521" s="190">
        <f>D521</f>
        <v>8.9570606999999995</v>
      </c>
      <c r="D521" s="194">
        <v>8.9570606999999995</v>
      </c>
      <c r="E521" s="190">
        <v>8.7799998400000003</v>
      </c>
      <c r="F521" s="190">
        <v>8.7799998400000003</v>
      </c>
      <c r="G521" s="112">
        <v>7.9685112499999997</v>
      </c>
      <c r="H521" s="190"/>
      <c r="I521" s="190">
        <v>-0.17706085999999921</v>
      </c>
      <c r="J521" s="191">
        <v>-1.9767741442234366E-2</v>
      </c>
      <c r="K521" s="191"/>
      <c r="L521" s="35">
        <f t="shared" si="29"/>
        <v>-0.17706085999999921</v>
      </c>
      <c r="M521" s="270"/>
    </row>
    <row r="522" spans="1:13">
      <c r="A522" s="271" t="s">
        <v>501</v>
      </c>
      <c r="B522" s="43" t="s">
        <v>500</v>
      </c>
      <c r="C522" s="190">
        <f>D522</f>
        <v>1.5727070200000002</v>
      </c>
      <c r="D522" s="194">
        <v>1.5727070200000002</v>
      </c>
      <c r="E522" s="190">
        <v>1.67459033</v>
      </c>
      <c r="F522" s="190">
        <v>1.67459033</v>
      </c>
      <c r="G522" s="112">
        <v>1.6100589000000001</v>
      </c>
      <c r="H522" s="190"/>
      <c r="I522" s="190">
        <v>0.10188330999999984</v>
      </c>
      <c r="J522" s="191">
        <v>6.4782129604787908E-2</v>
      </c>
      <c r="K522" s="191"/>
      <c r="L522" s="35">
        <f t="shared" si="29"/>
        <v>0.10188330999999984</v>
      </c>
      <c r="M522" s="270"/>
    </row>
    <row r="523" spans="1:13">
      <c r="A523" s="271" t="s">
        <v>499</v>
      </c>
      <c r="B523" s="49" t="s">
        <v>498</v>
      </c>
      <c r="C523" s="236"/>
      <c r="D523" s="194">
        <v>0.51964299999999997</v>
      </c>
      <c r="E523" s="190">
        <v>0.51964299999999997</v>
      </c>
      <c r="F523" s="190">
        <v>0.51964299999999997</v>
      </c>
      <c r="G523" s="190"/>
      <c r="H523" s="190"/>
      <c r="I523" s="190">
        <v>0</v>
      </c>
      <c r="J523" s="191">
        <v>0</v>
      </c>
      <c r="K523" s="191"/>
      <c r="L523" s="35">
        <f t="shared" si="29"/>
        <v>0</v>
      </c>
      <c r="M523" s="270"/>
    </row>
    <row r="524" spans="1:13" ht="31.2">
      <c r="A524" s="271" t="s">
        <v>497</v>
      </c>
      <c r="B524" s="49" t="s">
        <v>496</v>
      </c>
      <c r="C524" s="236"/>
      <c r="D524" s="194">
        <v>0.16587499999999999</v>
      </c>
      <c r="E524" s="190">
        <v>0.16587499999999999</v>
      </c>
      <c r="F524" s="190">
        <v>0.16587499999999999</v>
      </c>
      <c r="G524" s="190"/>
      <c r="H524" s="190"/>
      <c r="I524" s="190">
        <v>0</v>
      </c>
      <c r="J524" s="191">
        <v>0</v>
      </c>
      <c r="K524" s="191"/>
      <c r="L524" s="35">
        <f t="shared" si="29"/>
        <v>0</v>
      </c>
      <c r="M524" s="270"/>
    </row>
    <row r="525" spans="1:13" ht="31.2">
      <c r="A525" s="271" t="s">
        <v>495</v>
      </c>
      <c r="B525" s="49" t="s">
        <v>494</v>
      </c>
      <c r="C525" s="236"/>
      <c r="D525" s="194">
        <v>0.25147000000000003</v>
      </c>
      <c r="E525" s="190">
        <v>0.25147000000000003</v>
      </c>
      <c r="F525" s="190">
        <v>0.25147000000000003</v>
      </c>
      <c r="G525" s="190"/>
      <c r="H525" s="190"/>
      <c r="I525" s="190">
        <v>0</v>
      </c>
      <c r="J525" s="191">
        <v>0</v>
      </c>
      <c r="K525" s="191"/>
      <c r="L525" s="35">
        <f t="shared" si="29"/>
        <v>0</v>
      </c>
      <c r="M525" s="270"/>
    </row>
    <row r="526" spans="1:13" ht="31.2">
      <c r="A526" s="271" t="s">
        <v>493</v>
      </c>
      <c r="B526" s="49" t="s">
        <v>492</v>
      </c>
      <c r="C526" s="192"/>
      <c r="D526" s="194">
        <v>0.25147000000000003</v>
      </c>
      <c r="E526" s="190">
        <v>0.25147000000000003</v>
      </c>
      <c r="F526" s="190">
        <v>0.25147000000000003</v>
      </c>
      <c r="G526" s="190"/>
      <c r="H526" s="190"/>
      <c r="I526" s="190">
        <v>0</v>
      </c>
      <c r="J526" s="191">
        <v>0</v>
      </c>
      <c r="K526" s="191"/>
      <c r="L526" s="35">
        <f t="shared" si="29"/>
        <v>0</v>
      </c>
      <c r="M526" s="270"/>
    </row>
    <row r="527" spans="1:13">
      <c r="A527" s="36" t="s">
        <v>491</v>
      </c>
      <c r="B527" s="43" t="s">
        <v>94</v>
      </c>
      <c r="C527" s="192"/>
      <c r="D527" s="194">
        <v>0.55000000000000004</v>
      </c>
      <c r="E527" s="190">
        <v>0.59248453999999995</v>
      </c>
      <c r="F527" s="190">
        <v>0.59248453999999995</v>
      </c>
      <c r="G527" s="112">
        <v>0.50254388000000005</v>
      </c>
      <c r="H527" s="190"/>
      <c r="I527" s="190">
        <v>4.2484539999999904E-2</v>
      </c>
      <c r="J527" s="191">
        <v>7.7244618181818048E-2</v>
      </c>
      <c r="K527" s="191"/>
      <c r="L527" s="35">
        <f t="shared" si="29"/>
        <v>4.2484539999999904E-2</v>
      </c>
      <c r="M527" s="270"/>
    </row>
    <row r="528" spans="1:13">
      <c r="A528" s="36" t="s">
        <v>489</v>
      </c>
      <c r="B528" s="43" t="s">
        <v>376</v>
      </c>
      <c r="C528" s="250"/>
      <c r="D528" s="194">
        <v>6.4990859999999998E-2</v>
      </c>
      <c r="E528" s="190">
        <v>6.4990859999999998E-2</v>
      </c>
      <c r="F528" s="190">
        <v>6.4990859999999998E-2</v>
      </c>
      <c r="G528" s="190">
        <v>5.5077000000000001E-2</v>
      </c>
      <c r="H528" s="190"/>
      <c r="I528" s="190">
        <v>0</v>
      </c>
      <c r="J528" s="191">
        <v>0</v>
      </c>
      <c r="K528" s="191"/>
      <c r="L528" s="35">
        <f t="shared" si="29"/>
        <v>0</v>
      </c>
      <c r="M528" s="270"/>
    </row>
    <row r="529" spans="1:13">
      <c r="A529" s="277" t="s">
        <v>136</v>
      </c>
      <c r="B529" s="65" t="s">
        <v>63</v>
      </c>
      <c r="C529" s="192"/>
      <c r="D529" s="35"/>
      <c r="E529" s="190">
        <v>0</v>
      </c>
      <c r="F529" s="190">
        <v>0</v>
      </c>
      <c r="G529" s="190"/>
      <c r="H529" s="190"/>
      <c r="I529" s="190">
        <v>0</v>
      </c>
      <c r="J529" s="191"/>
      <c r="K529" s="191"/>
      <c r="L529" s="35">
        <f t="shared" si="29"/>
        <v>0</v>
      </c>
      <c r="M529" s="270"/>
    </row>
    <row r="530" spans="1:13">
      <c r="A530" s="36" t="s">
        <v>509</v>
      </c>
      <c r="B530" s="49" t="s">
        <v>508</v>
      </c>
      <c r="C530" s="192"/>
      <c r="D530" s="35">
        <v>3.2500000000000001E-2</v>
      </c>
      <c r="E530" s="190">
        <v>3.2549000000000002E-2</v>
      </c>
      <c r="F530" s="190">
        <v>3.2549000000000002E-2</v>
      </c>
      <c r="G530" s="190"/>
      <c r="H530" s="190"/>
      <c r="I530" s="190">
        <v>4.9000000000000432E-5</v>
      </c>
      <c r="J530" s="191">
        <v>1.50769230769221E-3</v>
      </c>
      <c r="K530" s="191"/>
      <c r="L530" s="35">
        <f t="shared" si="29"/>
        <v>4.9000000000000432E-5</v>
      </c>
      <c r="M530" s="270"/>
    </row>
    <row r="531" spans="1:13">
      <c r="A531" s="36" t="s">
        <v>507</v>
      </c>
      <c r="B531" s="49" t="s">
        <v>506</v>
      </c>
      <c r="C531" s="192"/>
      <c r="D531" s="35">
        <v>3.2500000000000001E-2</v>
      </c>
      <c r="E531" s="190">
        <v>3.2549000000000002E-2</v>
      </c>
      <c r="F531" s="190">
        <v>3.2549000000000002E-2</v>
      </c>
      <c r="G531" s="190"/>
      <c r="H531" s="190"/>
      <c r="I531" s="190">
        <v>4.9000000000000432E-5</v>
      </c>
      <c r="J531" s="191">
        <v>1.50769230769221E-3</v>
      </c>
      <c r="K531" s="191"/>
      <c r="L531" s="35">
        <f t="shared" si="29"/>
        <v>4.9000000000000432E-5</v>
      </c>
      <c r="M531" s="270"/>
    </row>
    <row r="532" spans="1:13">
      <c r="A532" s="36" t="s">
        <v>505</v>
      </c>
      <c r="B532" s="49" t="s">
        <v>504</v>
      </c>
      <c r="C532" s="192"/>
      <c r="D532" s="35">
        <v>3.2500000000000001E-2</v>
      </c>
      <c r="E532" s="190">
        <v>3.2549000000000002E-2</v>
      </c>
      <c r="F532" s="190">
        <v>3.2549000000000002E-2</v>
      </c>
      <c r="G532" s="190"/>
      <c r="H532" s="190"/>
      <c r="I532" s="190">
        <v>4.9000000000000432E-5</v>
      </c>
      <c r="J532" s="191">
        <v>1.50769230769221E-3</v>
      </c>
      <c r="K532" s="191"/>
      <c r="L532" s="35">
        <f t="shared" si="29"/>
        <v>4.9000000000000432E-5</v>
      </c>
      <c r="M532" s="270"/>
    </row>
    <row r="533" spans="1:13" ht="19.8" customHeight="1">
      <c r="A533" s="275" t="s">
        <v>488</v>
      </c>
      <c r="B533" s="239" t="s">
        <v>487</v>
      </c>
      <c r="C533" s="194">
        <f>SUM(C535:C637)</f>
        <v>66.976672589999993</v>
      </c>
      <c r="D533" s="194">
        <f>SUM(D535:D637)</f>
        <v>102.00228644999999</v>
      </c>
      <c r="E533" s="194">
        <f t="shared" ref="E533:I533" si="30">SUM(E535:E637)</f>
        <v>100.55424009999997</v>
      </c>
      <c r="F533" s="194">
        <f t="shared" si="30"/>
        <v>100.55424009999997</v>
      </c>
      <c r="G533" s="194">
        <f t="shared" si="30"/>
        <v>137.69746970999998</v>
      </c>
      <c r="H533" s="194">
        <f t="shared" si="30"/>
        <v>0</v>
      </c>
      <c r="I533" s="194">
        <f t="shared" si="30"/>
        <v>-1.448046350000002</v>
      </c>
      <c r="J533" s="191">
        <v>-1.419621461828513E-2</v>
      </c>
      <c r="K533" s="191"/>
      <c r="L533" s="35">
        <f t="shared" si="29"/>
        <v>-1.448046350000002</v>
      </c>
      <c r="M533" s="270"/>
    </row>
    <row r="534" spans="1:13">
      <c r="A534" s="36" t="s">
        <v>57</v>
      </c>
      <c r="B534" s="65" t="s">
        <v>56</v>
      </c>
      <c r="C534" s="248"/>
      <c r="D534" s="224"/>
      <c r="E534" s="190">
        <v>0</v>
      </c>
      <c r="F534" s="190">
        <v>0</v>
      </c>
      <c r="G534" s="190"/>
      <c r="H534" s="190"/>
      <c r="I534" s="190">
        <v>0</v>
      </c>
      <c r="J534" s="191"/>
      <c r="K534" s="191"/>
      <c r="L534" s="35">
        <f t="shared" si="29"/>
        <v>0</v>
      </c>
      <c r="M534" s="270"/>
    </row>
    <row r="535" spans="1:13">
      <c r="A535" s="36" t="s">
        <v>486</v>
      </c>
      <c r="B535" s="43" t="s">
        <v>485</v>
      </c>
      <c r="C535" s="308">
        <f>D535</f>
        <v>0.48313224999999999</v>
      </c>
      <c r="D535" s="46">
        <v>0.48313224999999999</v>
      </c>
      <c r="E535" s="190">
        <v>0.53192021</v>
      </c>
      <c r="F535" s="190">
        <v>0.53192021</v>
      </c>
      <c r="G535" s="308">
        <v>0.50426552000000002</v>
      </c>
      <c r="H535" s="190"/>
      <c r="I535" s="190">
        <v>4.8787960000000019E-2</v>
      </c>
      <c r="J535" s="191">
        <v>0.10098261914827678</v>
      </c>
      <c r="K535" s="191"/>
      <c r="L535" s="35">
        <f t="shared" si="29"/>
        <v>4.8787960000000019E-2</v>
      </c>
      <c r="M535" s="270"/>
    </row>
    <row r="536" spans="1:13" ht="31.2">
      <c r="A536" s="36" t="s">
        <v>484</v>
      </c>
      <c r="B536" s="43" t="s">
        <v>483</v>
      </c>
      <c r="C536" s="308">
        <f t="shared" ref="C536:C544" si="31">D536</f>
        <v>0.87457174000000004</v>
      </c>
      <c r="D536" s="46">
        <v>0.87457174000000004</v>
      </c>
      <c r="E536" s="190">
        <v>0.87457174000000004</v>
      </c>
      <c r="F536" s="190">
        <v>0.87457174000000004</v>
      </c>
      <c r="G536" s="308">
        <v>0.77197298000000003</v>
      </c>
      <c r="H536" s="190"/>
      <c r="I536" s="190">
        <v>0</v>
      </c>
      <c r="J536" s="191">
        <v>0</v>
      </c>
      <c r="K536" s="191"/>
      <c r="L536" s="35">
        <f t="shared" si="29"/>
        <v>0</v>
      </c>
      <c r="M536" s="270"/>
    </row>
    <row r="537" spans="1:13">
      <c r="A537" s="36" t="s">
        <v>482</v>
      </c>
      <c r="B537" s="43" t="s">
        <v>481</v>
      </c>
      <c r="C537" s="308">
        <f t="shared" si="31"/>
        <v>0.44966086999999999</v>
      </c>
      <c r="D537" s="46">
        <v>0.44966086999999999</v>
      </c>
      <c r="E537" s="190">
        <v>0.43465255000000003</v>
      </c>
      <c r="F537" s="190">
        <v>0.43465255000000003</v>
      </c>
      <c r="G537" s="308">
        <v>0.41968011</v>
      </c>
      <c r="H537" s="190"/>
      <c r="I537" s="190">
        <v>-1.5008319999999964E-2</v>
      </c>
      <c r="J537" s="191">
        <v>-3.3376975852935531E-2</v>
      </c>
      <c r="K537" s="191"/>
      <c r="L537" s="35">
        <f t="shared" si="29"/>
        <v>-1.5008319999999964E-2</v>
      </c>
      <c r="M537" s="270"/>
    </row>
    <row r="538" spans="1:13" ht="31.2">
      <c r="A538" s="36" t="s">
        <v>480</v>
      </c>
      <c r="B538" s="43" t="s">
        <v>479</v>
      </c>
      <c r="C538" s="308">
        <f t="shared" si="31"/>
        <v>0.38109736</v>
      </c>
      <c r="D538" s="46">
        <v>0.38109736</v>
      </c>
      <c r="E538" s="190">
        <v>0.43234243999999999</v>
      </c>
      <c r="F538" s="190">
        <v>0.43234243999999999</v>
      </c>
      <c r="G538" s="308">
        <v>0.39140829999999999</v>
      </c>
      <c r="H538" s="190"/>
      <c r="I538" s="190">
        <v>5.1245079999999998E-2</v>
      </c>
      <c r="J538" s="191">
        <v>0.13446716083260202</v>
      </c>
      <c r="K538" s="191"/>
      <c r="L538" s="35">
        <f t="shared" si="29"/>
        <v>5.1245079999999998E-2</v>
      </c>
      <c r="M538" s="270"/>
    </row>
    <row r="539" spans="1:13" ht="31.2">
      <c r="A539" s="36" t="s">
        <v>478</v>
      </c>
      <c r="B539" s="43" t="s">
        <v>477</v>
      </c>
      <c r="C539" s="308">
        <f t="shared" si="31"/>
        <v>0.49658215</v>
      </c>
      <c r="D539" s="46">
        <v>0.49658215</v>
      </c>
      <c r="E539" s="190">
        <v>0.51789626999999994</v>
      </c>
      <c r="F539" s="190">
        <v>0.51789626999999994</v>
      </c>
      <c r="G539" s="308">
        <v>0.49029110999999997</v>
      </c>
      <c r="H539" s="190"/>
      <c r="I539" s="190">
        <v>2.1314119999999936E-2</v>
      </c>
      <c r="J539" s="191">
        <v>4.2921639450793636E-2</v>
      </c>
      <c r="K539" s="191"/>
      <c r="L539" s="35">
        <f t="shared" si="29"/>
        <v>2.1314119999999936E-2</v>
      </c>
      <c r="M539" s="270"/>
    </row>
    <row r="540" spans="1:13" ht="31.2">
      <c r="A540" s="36" t="s">
        <v>476</v>
      </c>
      <c r="B540" s="43" t="s">
        <v>475</v>
      </c>
      <c r="C540" s="308">
        <f t="shared" si="31"/>
        <v>1.4375677899999999</v>
      </c>
      <c r="D540" s="46">
        <v>1.4375677899999999</v>
      </c>
      <c r="E540" s="190">
        <v>1.3151840099999998</v>
      </c>
      <c r="F540" s="190">
        <v>1.3151840099999998</v>
      </c>
      <c r="G540" s="308">
        <v>1.14691867</v>
      </c>
      <c r="H540" s="190"/>
      <c r="I540" s="190">
        <v>-0.12238378000000005</v>
      </c>
      <c r="J540" s="191">
        <v>-8.51325279067362E-2</v>
      </c>
      <c r="K540" s="191"/>
      <c r="L540" s="35">
        <f t="shared" si="29"/>
        <v>-0.12238378000000005</v>
      </c>
      <c r="M540" s="270"/>
    </row>
    <row r="541" spans="1:13">
      <c r="A541" s="36" t="s">
        <v>474</v>
      </c>
      <c r="B541" s="43" t="s">
        <v>473</v>
      </c>
      <c r="C541" s="308">
        <f t="shared" si="31"/>
        <v>1.3440000000000001</v>
      </c>
      <c r="D541" s="46">
        <v>1.3440000000000001</v>
      </c>
      <c r="E541" s="190">
        <v>0.97145543999999995</v>
      </c>
      <c r="F541" s="190">
        <v>0.97145543999999995</v>
      </c>
      <c r="G541" s="308">
        <v>0.91016195</v>
      </c>
      <c r="H541" s="190"/>
      <c r="I541" s="190">
        <v>-0.37254456000000014</v>
      </c>
      <c r="J541" s="191">
        <v>-0.27719089285714293</v>
      </c>
      <c r="K541" s="191"/>
      <c r="L541" s="35">
        <f t="shared" si="29"/>
        <v>-0.37254456000000014</v>
      </c>
      <c r="M541" s="270"/>
    </row>
    <row r="542" spans="1:13">
      <c r="A542" s="36" t="s">
        <v>472</v>
      </c>
      <c r="B542" s="43" t="s">
        <v>471</v>
      </c>
      <c r="C542" s="308">
        <f t="shared" si="31"/>
        <v>1.2689999999999999</v>
      </c>
      <c r="D542" s="46">
        <v>1.2689999999999999</v>
      </c>
      <c r="E542" s="190">
        <v>0.73556832000000005</v>
      </c>
      <c r="F542" s="190">
        <v>0.73556832000000005</v>
      </c>
      <c r="G542" s="308">
        <v>0.75206552000000004</v>
      </c>
      <c r="H542" s="190"/>
      <c r="I542" s="190">
        <v>-0.53343167999999985</v>
      </c>
      <c r="J542" s="191">
        <v>-0.42035593380614644</v>
      </c>
      <c r="K542" s="191"/>
      <c r="L542" s="35">
        <f t="shared" si="29"/>
        <v>-0.53343167999999985</v>
      </c>
      <c r="M542" s="270"/>
    </row>
    <row r="543" spans="1:13" ht="73.2" customHeight="1">
      <c r="A543" s="36" t="s">
        <v>470</v>
      </c>
      <c r="B543" s="43" t="s">
        <v>469</v>
      </c>
      <c r="C543" s="308">
        <f t="shared" si="31"/>
        <v>0.46699999999999997</v>
      </c>
      <c r="D543" s="46">
        <v>0.46699999999999997</v>
      </c>
      <c r="E543" s="190">
        <v>0.44192555000000006</v>
      </c>
      <c r="F543" s="190">
        <v>0.44192555000000006</v>
      </c>
      <c r="G543" s="308">
        <v>0.44484278999999999</v>
      </c>
      <c r="H543" s="190"/>
      <c r="I543" s="190">
        <v>-2.5074449999999915E-2</v>
      </c>
      <c r="J543" s="191">
        <v>-5.3692612419700025E-2</v>
      </c>
      <c r="K543" s="191"/>
      <c r="L543" s="35">
        <f t="shared" si="29"/>
        <v>-2.5074449999999915E-2</v>
      </c>
      <c r="M543" s="270"/>
    </row>
    <row r="544" spans="1:13" ht="73.2" customHeight="1">
      <c r="A544" s="36" t="s">
        <v>468</v>
      </c>
      <c r="B544" s="43" t="s">
        <v>467</v>
      </c>
      <c r="C544" s="308">
        <f t="shared" si="31"/>
        <v>5.6501145400000006</v>
      </c>
      <c r="D544" s="46">
        <v>5.6501145400000006</v>
      </c>
      <c r="E544" s="190">
        <v>5.7661439699999999</v>
      </c>
      <c r="F544" s="190">
        <v>5.7661439699999999</v>
      </c>
      <c r="G544" s="308">
        <v>5.0832152700000002</v>
      </c>
      <c r="H544" s="190"/>
      <c r="I544" s="190">
        <v>0.11602942999999932</v>
      </c>
      <c r="J544" s="191">
        <v>2.0535765988205945E-2</v>
      </c>
      <c r="K544" s="191"/>
      <c r="L544" s="35">
        <f t="shared" si="29"/>
        <v>0.11602942999999932</v>
      </c>
      <c r="M544" s="270"/>
    </row>
    <row r="545" spans="1:13" ht="73.2" customHeight="1">
      <c r="A545" s="36" t="s">
        <v>466</v>
      </c>
      <c r="B545" s="43" t="s">
        <v>465</v>
      </c>
      <c r="C545" s="308"/>
      <c r="D545" s="46">
        <v>1.3</v>
      </c>
      <c r="E545" s="190">
        <v>1.40548184</v>
      </c>
      <c r="F545" s="190">
        <v>1.40548184</v>
      </c>
      <c r="G545" s="308">
        <v>1.1910863</v>
      </c>
      <c r="H545" s="190"/>
      <c r="I545" s="190">
        <v>0.10548183999999994</v>
      </c>
      <c r="J545" s="191">
        <v>8.1139876923076892E-2</v>
      </c>
      <c r="K545" s="191"/>
      <c r="L545" s="35">
        <f t="shared" si="29"/>
        <v>0.10548183999999994</v>
      </c>
      <c r="M545" s="270"/>
    </row>
    <row r="546" spans="1:13" ht="73.2" customHeight="1">
      <c r="A546" s="36" t="s">
        <v>464</v>
      </c>
      <c r="B546" s="43" t="s">
        <v>463</v>
      </c>
      <c r="C546" s="308"/>
      <c r="D546" s="46">
        <v>1.3</v>
      </c>
      <c r="E546" s="190">
        <v>1.41249899</v>
      </c>
      <c r="F546" s="190">
        <v>1.41249899</v>
      </c>
      <c r="G546" s="308">
        <v>1.19703304</v>
      </c>
      <c r="H546" s="190"/>
      <c r="I546" s="190">
        <v>0.11249898999999997</v>
      </c>
      <c r="J546" s="191">
        <v>8.6537684615384691E-2</v>
      </c>
      <c r="K546" s="191"/>
      <c r="L546" s="35">
        <f t="shared" si="29"/>
        <v>0.11249898999999997</v>
      </c>
      <c r="M546" s="270"/>
    </row>
    <row r="547" spans="1:13" ht="73.2" customHeight="1">
      <c r="A547" s="36" t="s">
        <v>462</v>
      </c>
      <c r="B547" s="43" t="s">
        <v>461</v>
      </c>
      <c r="C547" s="308"/>
      <c r="D547" s="46">
        <v>1.3</v>
      </c>
      <c r="E547" s="190">
        <v>1.40336634</v>
      </c>
      <c r="F547" s="190">
        <v>1.40336634</v>
      </c>
      <c r="G547" s="308">
        <v>1.1892940000000001</v>
      </c>
      <c r="H547" s="190"/>
      <c r="I547" s="190">
        <v>0.10336634</v>
      </c>
      <c r="J547" s="191">
        <v>7.9512569230769214E-2</v>
      </c>
      <c r="K547" s="191"/>
      <c r="L547" s="35">
        <f t="shared" si="29"/>
        <v>0.10336634</v>
      </c>
      <c r="M547" s="270"/>
    </row>
    <row r="548" spans="1:13" ht="73.2" customHeight="1">
      <c r="A548" s="36" t="s">
        <v>460</v>
      </c>
      <c r="B548" s="43" t="s">
        <v>459</v>
      </c>
      <c r="C548" s="308"/>
      <c r="D548" s="46">
        <v>1.3</v>
      </c>
      <c r="E548" s="190">
        <v>1.4222594</v>
      </c>
      <c r="F548" s="190">
        <v>1.4222594</v>
      </c>
      <c r="G548" s="308">
        <v>1.20530458</v>
      </c>
      <c r="H548" s="190"/>
      <c r="I548" s="190">
        <v>0.12225939999999991</v>
      </c>
      <c r="J548" s="191">
        <v>9.4045692307692219E-2</v>
      </c>
      <c r="K548" s="191"/>
      <c r="L548" s="35">
        <f t="shared" si="29"/>
        <v>0.12225939999999991</v>
      </c>
      <c r="M548" s="270"/>
    </row>
    <row r="549" spans="1:13" ht="73.2" customHeight="1">
      <c r="A549" s="36" t="s">
        <v>458</v>
      </c>
      <c r="B549" s="43" t="s">
        <v>457</v>
      </c>
      <c r="C549" s="308">
        <f>D549</f>
        <v>8.7001736399999992</v>
      </c>
      <c r="D549" s="46">
        <v>8.7001736399999992</v>
      </c>
      <c r="E549" s="190">
        <v>9.47964582</v>
      </c>
      <c r="F549" s="190">
        <v>9.47964582</v>
      </c>
      <c r="G549" s="308">
        <v>39.887167910000002</v>
      </c>
      <c r="H549" s="190"/>
      <c r="I549" s="190">
        <v>0.77947218000000085</v>
      </c>
      <c r="J549" s="191">
        <v>8.9592715301254788E-2</v>
      </c>
      <c r="K549" s="191"/>
      <c r="L549" s="35">
        <f t="shared" si="29"/>
        <v>0.77947218000000085</v>
      </c>
      <c r="M549" s="270"/>
    </row>
    <row r="550" spans="1:13" ht="73.2" customHeight="1">
      <c r="A550" s="36" t="s">
        <v>456</v>
      </c>
      <c r="B550" s="43" t="s">
        <v>455</v>
      </c>
      <c r="C550" s="308"/>
      <c r="D550" s="46">
        <v>0.72459375000000004</v>
      </c>
      <c r="E550" s="190">
        <v>0.66736965000000004</v>
      </c>
      <c r="F550" s="190">
        <v>0.66736965000000004</v>
      </c>
      <c r="G550" s="308">
        <v>0.58256987000000005</v>
      </c>
      <c r="H550" s="190"/>
      <c r="I550" s="190">
        <v>-5.72241E-2</v>
      </c>
      <c r="J550" s="191">
        <v>-7.8974045801526671E-2</v>
      </c>
      <c r="K550" s="191"/>
      <c r="L550" s="35">
        <f t="shared" si="29"/>
        <v>-5.72241E-2</v>
      </c>
      <c r="M550" s="270"/>
    </row>
    <row r="551" spans="1:13" ht="78" customHeight="1">
      <c r="A551" s="36" t="s">
        <v>454</v>
      </c>
      <c r="B551" s="43" t="s">
        <v>453</v>
      </c>
      <c r="C551" s="308">
        <f t="shared" ref="C551:C554" si="32">D551</f>
        <v>1.2</v>
      </c>
      <c r="D551" s="46">
        <v>1.2</v>
      </c>
      <c r="E551" s="190">
        <v>1.2614915799999999</v>
      </c>
      <c r="F551" s="190">
        <v>1.2614915799999999</v>
      </c>
      <c r="G551" s="308">
        <v>1.1625182700000001</v>
      </c>
      <c r="H551" s="190"/>
      <c r="I551" s="190">
        <v>6.149157999999999E-2</v>
      </c>
      <c r="J551" s="191">
        <v>5.1242983333333436E-2</v>
      </c>
      <c r="K551" s="191"/>
      <c r="L551" s="35">
        <f t="shared" si="29"/>
        <v>6.149157999999999E-2</v>
      </c>
      <c r="M551" s="270"/>
    </row>
    <row r="552" spans="1:13" ht="85.8" customHeight="1">
      <c r="A552" s="36" t="s">
        <v>452</v>
      </c>
      <c r="B552" s="43" t="s">
        <v>451</v>
      </c>
      <c r="C552" s="308">
        <f t="shared" si="32"/>
        <v>0.5</v>
      </c>
      <c r="D552" s="46">
        <v>0.5</v>
      </c>
      <c r="E552" s="190">
        <v>0.43413214999999999</v>
      </c>
      <c r="F552" s="190">
        <v>0.43413214999999999</v>
      </c>
      <c r="G552" s="308">
        <v>0.46136622999999999</v>
      </c>
      <c r="H552" s="190"/>
      <c r="I552" s="190">
        <v>-6.5867850000000006E-2</v>
      </c>
      <c r="J552" s="191">
        <v>-0.13173570000000001</v>
      </c>
      <c r="K552" s="191"/>
      <c r="L552" s="35">
        <f t="shared" si="29"/>
        <v>-6.5867850000000006E-2</v>
      </c>
      <c r="M552" s="270"/>
    </row>
    <row r="553" spans="1:13" ht="109.2" customHeight="1">
      <c r="A553" s="36" t="s">
        <v>450</v>
      </c>
      <c r="B553" s="43" t="s">
        <v>449</v>
      </c>
      <c r="C553" s="308">
        <f t="shared" si="32"/>
        <v>0.7</v>
      </c>
      <c r="D553" s="46">
        <v>0.7</v>
      </c>
      <c r="E553" s="190">
        <v>0.80119883999999997</v>
      </c>
      <c r="F553" s="190">
        <v>0.80119883999999997</v>
      </c>
      <c r="G553" s="308">
        <v>0.78843969999999997</v>
      </c>
      <c r="H553" s="190"/>
      <c r="I553" s="190">
        <v>0.10119884000000001</v>
      </c>
      <c r="J553" s="191">
        <v>0.14456977142857141</v>
      </c>
      <c r="K553" s="191"/>
      <c r="L553" s="35">
        <f t="shared" si="29"/>
        <v>0.10119884000000001</v>
      </c>
      <c r="M553" s="270"/>
    </row>
    <row r="554" spans="1:13" ht="62.4">
      <c r="A554" s="36" t="s">
        <v>448</v>
      </c>
      <c r="B554" s="43" t="s">
        <v>447</v>
      </c>
      <c r="C554" s="308">
        <f t="shared" si="32"/>
        <v>0.4</v>
      </c>
      <c r="D554" s="46">
        <v>0.4</v>
      </c>
      <c r="E554" s="190">
        <v>0.38466573999999998</v>
      </c>
      <c r="F554" s="190">
        <v>0.38466573999999998</v>
      </c>
      <c r="G554" s="308">
        <v>0.42344554000000001</v>
      </c>
      <c r="H554" s="190"/>
      <c r="I554" s="190">
        <v>-1.5334260000000044E-2</v>
      </c>
      <c r="J554" s="191">
        <v>-3.8335650000000054E-2</v>
      </c>
      <c r="K554" s="191"/>
      <c r="L554" s="35">
        <f t="shared" si="29"/>
        <v>-1.5334260000000044E-2</v>
      </c>
      <c r="M554" s="270"/>
    </row>
    <row r="555" spans="1:13" ht="46.8">
      <c r="A555" s="36" t="s">
        <v>446</v>
      </c>
      <c r="B555" s="43" t="s">
        <v>445</v>
      </c>
      <c r="C555" s="308">
        <f>D555</f>
        <v>0.14865420999999998</v>
      </c>
      <c r="D555" s="46">
        <v>0.14865420999999998</v>
      </c>
      <c r="E555" s="190">
        <v>0.17065189</v>
      </c>
      <c r="F555" s="190">
        <v>0.17065189</v>
      </c>
      <c r="G555" s="308">
        <v>0.14578783000000001</v>
      </c>
      <c r="H555" s="190"/>
      <c r="I555" s="190">
        <v>2.1997680000000019E-2</v>
      </c>
      <c r="J555" s="191">
        <v>0.1479788564346749</v>
      </c>
      <c r="K555" s="191"/>
      <c r="L555" s="35">
        <f t="shared" si="29"/>
        <v>2.1997680000000019E-2</v>
      </c>
      <c r="M555" s="270"/>
    </row>
    <row r="556" spans="1:13" ht="109.2" customHeight="1">
      <c r="A556" s="36" t="s">
        <v>444</v>
      </c>
      <c r="B556" s="43" t="s">
        <v>443</v>
      </c>
      <c r="C556" s="308"/>
      <c r="D556" s="46">
        <v>0.55892758999999992</v>
      </c>
      <c r="E556" s="190">
        <v>0</v>
      </c>
      <c r="F556" s="190">
        <v>0</v>
      </c>
      <c r="G556" s="308">
        <v>0</v>
      </c>
      <c r="H556" s="190"/>
      <c r="I556" s="190">
        <v>-0.55892758999999992</v>
      </c>
      <c r="J556" s="191">
        <v>-1</v>
      </c>
      <c r="K556" s="191"/>
      <c r="L556" s="35">
        <f t="shared" si="29"/>
        <v>-0.55892758999999992</v>
      </c>
      <c r="M556" s="270"/>
    </row>
    <row r="557" spans="1:13" ht="46.8">
      <c r="A557" s="36" t="s">
        <v>442</v>
      </c>
      <c r="B557" s="43" t="s">
        <v>441</v>
      </c>
      <c r="C557" s="308"/>
      <c r="D557" s="46">
        <v>7.1418559999999992E-2</v>
      </c>
      <c r="E557" s="190">
        <v>7.1418559999999992E-2</v>
      </c>
      <c r="F557" s="190">
        <v>7.1418559999999992E-2</v>
      </c>
      <c r="G557" s="308">
        <v>6.2679760000000001E-2</v>
      </c>
      <c r="H557" s="190"/>
      <c r="I557" s="190">
        <v>0</v>
      </c>
      <c r="J557" s="191">
        <v>0</v>
      </c>
      <c r="K557" s="191"/>
      <c r="L557" s="35">
        <f t="shared" si="29"/>
        <v>0</v>
      </c>
      <c r="M557" s="270"/>
    </row>
    <row r="558" spans="1:13" ht="126" customHeight="1">
      <c r="A558" s="36" t="s">
        <v>440</v>
      </c>
      <c r="B558" s="43" t="s">
        <v>439</v>
      </c>
      <c r="C558" s="308"/>
      <c r="D558" s="46">
        <v>0.16747139999999999</v>
      </c>
      <c r="E558" s="190">
        <v>0.14453215999999999</v>
      </c>
      <c r="F558" s="190">
        <v>0.14453215999999999</v>
      </c>
      <c r="G558" s="308">
        <v>0.12448723</v>
      </c>
      <c r="H558" s="190"/>
      <c r="I558" s="190">
        <v>-2.293924E-2</v>
      </c>
      <c r="J558" s="191">
        <v>-0.13697407437926712</v>
      </c>
      <c r="K558" s="191"/>
      <c r="L558" s="35">
        <f t="shared" si="29"/>
        <v>-2.293924E-2</v>
      </c>
      <c r="M558" s="270"/>
    </row>
    <row r="559" spans="1:13" ht="109.2" customHeight="1">
      <c r="A559" s="36" t="s">
        <v>438</v>
      </c>
      <c r="B559" s="43" t="s">
        <v>437</v>
      </c>
      <c r="C559" s="308"/>
      <c r="D559" s="46">
        <v>0.2328935</v>
      </c>
      <c r="E559" s="190">
        <v>0.2328935</v>
      </c>
      <c r="F559" s="190">
        <v>0.2328935</v>
      </c>
      <c r="G559" s="308">
        <v>0.20300228000000001</v>
      </c>
      <c r="H559" s="190"/>
      <c r="I559" s="190">
        <v>0</v>
      </c>
      <c r="J559" s="191">
        <v>0</v>
      </c>
      <c r="K559" s="191"/>
      <c r="L559" s="35">
        <f t="shared" si="29"/>
        <v>0</v>
      </c>
      <c r="M559" s="270"/>
    </row>
    <row r="560" spans="1:13" ht="46.8">
      <c r="A560" s="36" t="s">
        <v>436</v>
      </c>
      <c r="B560" s="43" t="s">
        <v>435</v>
      </c>
      <c r="C560" s="308"/>
      <c r="D560" s="46">
        <v>0.16125084000000001</v>
      </c>
      <c r="E560" s="190">
        <v>0.16125084000000001</v>
      </c>
      <c r="F560" s="190">
        <v>0.16125084000000001</v>
      </c>
      <c r="G560" s="308">
        <v>0.13665325</v>
      </c>
      <c r="H560" s="190"/>
      <c r="I560" s="190">
        <v>0</v>
      </c>
      <c r="J560" s="191">
        <v>0</v>
      </c>
      <c r="K560" s="191"/>
      <c r="L560" s="35">
        <f t="shared" si="29"/>
        <v>0</v>
      </c>
      <c r="M560" s="270"/>
    </row>
    <row r="561" spans="1:13" ht="62.4">
      <c r="A561" s="36" t="s">
        <v>434</v>
      </c>
      <c r="B561" s="251" t="s">
        <v>1543</v>
      </c>
      <c r="C561" s="308"/>
      <c r="D561" s="46">
        <v>0.35778399999999999</v>
      </c>
      <c r="E561" s="190">
        <v>0.38876235000000003</v>
      </c>
      <c r="F561" s="190">
        <v>0.38876235000000003</v>
      </c>
      <c r="G561" s="308"/>
      <c r="H561" s="190"/>
      <c r="I561" s="190">
        <v>3.0978350000000043E-2</v>
      </c>
      <c r="J561" s="191">
        <v>8.6583944502828691E-2</v>
      </c>
      <c r="K561" s="191"/>
      <c r="L561" s="35">
        <f t="shared" si="29"/>
        <v>3.0978350000000043E-2</v>
      </c>
      <c r="M561" s="270"/>
    </row>
    <row r="562" spans="1:13" ht="46.8">
      <c r="A562" s="36" t="s">
        <v>433</v>
      </c>
      <c r="B562" s="43" t="s">
        <v>432</v>
      </c>
      <c r="C562" s="308"/>
      <c r="D562" s="46">
        <v>0.34747800000000001</v>
      </c>
      <c r="E562" s="190">
        <v>0.37705004000000003</v>
      </c>
      <c r="F562" s="190">
        <v>0.37705004000000003</v>
      </c>
      <c r="G562" s="308"/>
      <c r="H562" s="190"/>
      <c r="I562" s="190">
        <v>2.9572040000000022E-2</v>
      </c>
      <c r="J562" s="191">
        <v>8.5104783612199864E-2</v>
      </c>
      <c r="K562" s="191"/>
      <c r="L562" s="35">
        <f t="shared" si="29"/>
        <v>2.9572040000000022E-2</v>
      </c>
      <c r="M562" s="270"/>
    </row>
    <row r="563" spans="1:13" ht="31.2">
      <c r="A563" s="36" t="s">
        <v>431</v>
      </c>
      <c r="B563" s="43" t="s">
        <v>430</v>
      </c>
      <c r="C563" s="308"/>
      <c r="D563" s="46">
        <v>1.3409038300000002</v>
      </c>
      <c r="E563" s="190">
        <v>1.32454545</v>
      </c>
      <c r="F563" s="190">
        <v>1.32454545</v>
      </c>
      <c r="G563" s="308">
        <v>1.2254444900000001</v>
      </c>
      <c r="H563" s="190"/>
      <c r="I563" s="190">
        <v>-1.6358380000000228E-2</v>
      </c>
      <c r="J563" s="191">
        <v>-1.2199517693972317E-2</v>
      </c>
      <c r="K563" s="191"/>
      <c r="L563" s="35">
        <f t="shared" si="29"/>
        <v>-1.6358380000000228E-2</v>
      </c>
      <c r="M563" s="270"/>
    </row>
    <row r="564" spans="1:13" ht="93.6">
      <c r="A564" s="36" t="s">
        <v>429</v>
      </c>
      <c r="B564" s="43" t="s">
        <v>428</v>
      </c>
      <c r="C564" s="308"/>
      <c r="D564" s="46">
        <v>0.56804999999999994</v>
      </c>
      <c r="E564" s="190">
        <v>0.56707717000000002</v>
      </c>
      <c r="F564" s="190">
        <v>0.56707717000000002</v>
      </c>
      <c r="G564" s="308"/>
      <c r="H564" s="190"/>
      <c r="I564" s="190">
        <v>-9.7282999999992459E-4</v>
      </c>
      <c r="J564" s="191">
        <v>-1.7125781181233091E-3</v>
      </c>
      <c r="K564" s="191"/>
      <c r="L564" s="35">
        <f t="shared" si="29"/>
        <v>-9.7282999999992459E-4</v>
      </c>
      <c r="M564" s="270"/>
    </row>
    <row r="565" spans="1:13" ht="109.2" customHeight="1">
      <c r="A565" s="36" t="s">
        <v>427</v>
      </c>
      <c r="B565" s="43" t="s">
        <v>426</v>
      </c>
      <c r="C565" s="308">
        <v>4.6474689999999999E-2</v>
      </c>
      <c r="D565" s="46">
        <v>4.6474689999999999E-2</v>
      </c>
      <c r="E565" s="190">
        <v>4.6474689999999999E-2</v>
      </c>
      <c r="F565" s="190">
        <v>4.6474689999999999E-2</v>
      </c>
      <c r="G565" s="308">
        <v>8.3671319999999993E-2</v>
      </c>
      <c r="H565" s="190"/>
      <c r="I565" s="190">
        <v>0</v>
      </c>
      <c r="J565" s="191">
        <v>0</v>
      </c>
      <c r="K565" s="191"/>
      <c r="L565" s="35">
        <f t="shared" si="29"/>
        <v>0</v>
      </c>
      <c r="M565" s="270"/>
    </row>
    <row r="566" spans="1:13" ht="46.8">
      <c r="A566" s="36" t="s">
        <v>425</v>
      </c>
      <c r="B566" s="43" t="s">
        <v>424</v>
      </c>
      <c r="C566" s="308"/>
      <c r="D566" s="46">
        <v>0.12812076</v>
      </c>
      <c r="E566" s="190">
        <v>0.11147932000000001</v>
      </c>
      <c r="F566" s="190">
        <v>0.11147932000000001</v>
      </c>
      <c r="G566" s="308"/>
      <c r="H566" s="190"/>
      <c r="I566" s="190">
        <v>-1.6641439999999993E-2</v>
      </c>
      <c r="J566" s="191">
        <v>-0.12988870812193121</v>
      </c>
      <c r="K566" s="191"/>
      <c r="L566" s="35">
        <f t="shared" si="29"/>
        <v>-1.6641439999999993E-2</v>
      </c>
      <c r="M566" s="270"/>
    </row>
    <row r="567" spans="1:13" ht="31.2">
      <c r="A567" s="36" t="s">
        <v>423</v>
      </c>
      <c r="B567" s="43" t="s">
        <v>422</v>
      </c>
      <c r="C567" s="308"/>
      <c r="D567" s="46">
        <v>0.43896256</v>
      </c>
      <c r="E567" s="190">
        <v>0.43909335999999999</v>
      </c>
      <c r="F567" s="190">
        <v>0.43909335999999999</v>
      </c>
      <c r="G567" s="308">
        <v>0.37216554000000002</v>
      </c>
      <c r="H567" s="190"/>
      <c r="I567" s="190">
        <v>1.3079999999998648E-4</v>
      </c>
      <c r="J567" s="191">
        <v>2.979752988501172E-4</v>
      </c>
      <c r="K567" s="191"/>
      <c r="L567" s="35">
        <f t="shared" si="29"/>
        <v>1.3079999999998648E-4</v>
      </c>
      <c r="M567" s="270"/>
    </row>
    <row r="568" spans="1:13" ht="46.8">
      <c r="A568" s="36" t="s">
        <v>421</v>
      </c>
      <c r="B568" s="43" t="s">
        <v>1454</v>
      </c>
      <c r="C568" s="308">
        <v>2.2175510699999998</v>
      </c>
      <c r="D568" s="46">
        <v>2.2175510700000003</v>
      </c>
      <c r="E568" s="190">
        <v>2.18745177</v>
      </c>
      <c r="F568" s="190">
        <v>2.18745177</v>
      </c>
      <c r="G568" s="308"/>
      <c r="H568" s="190"/>
      <c r="I568" s="190">
        <v>-3.0099300000000273E-2</v>
      </c>
      <c r="J568" s="191">
        <v>-1.3573216151455014E-2</v>
      </c>
      <c r="K568" s="191"/>
      <c r="L568" s="35">
        <f t="shared" si="29"/>
        <v>-3.0099300000000273E-2</v>
      </c>
      <c r="M568" s="270"/>
    </row>
    <row r="569" spans="1:13" ht="46.8">
      <c r="A569" s="36" t="s">
        <v>420</v>
      </c>
      <c r="B569" s="43" t="s">
        <v>419</v>
      </c>
      <c r="C569" s="308"/>
      <c r="D569" s="46">
        <v>0.55000000000000004</v>
      </c>
      <c r="E569" s="190">
        <v>0.48870959000000003</v>
      </c>
      <c r="F569" s="190">
        <v>0.48870959000000003</v>
      </c>
      <c r="G569" s="308">
        <v>0.41416066000000001</v>
      </c>
      <c r="H569" s="190"/>
      <c r="I569" s="190">
        <v>-6.1290410000000017E-2</v>
      </c>
      <c r="J569" s="191">
        <v>-0.11143710909090909</v>
      </c>
      <c r="K569" s="191"/>
      <c r="L569" s="35">
        <f t="shared" si="29"/>
        <v>-6.1290410000000017E-2</v>
      </c>
      <c r="M569" s="270"/>
    </row>
    <row r="570" spans="1:13" ht="78">
      <c r="A570" s="36" t="s">
        <v>418</v>
      </c>
      <c r="B570" s="43" t="s">
        <v>417</v>
      </c>
      <c r="C570" s="308"/>
      <c r="D570" s="46">
        <v>1.4E-2</v>
      </c>
      <c r="E570" s="190">
        <v>1.5235459999999999E-2</v>
      </c>
      <c r="F570" s="190">
        <v>1.5235459999999999E-2</v>
      </c>
      <c r="G570" s="308"/>
      <c r="H570" s="190"/>
      <c r="I570" s="190">
        <v>1.235459999999999E-3</v>
      </c>
      <c r="J570" s="191">
        <v>8.8247142857142746E-2</v>
      </c>
      <c r="K570" s="191"/>
      <c r="L570" s="35">
        <f t="shared" si="29"/>
        <v>1.235459999999999E-3</v>
      </c>
      <c r="M570" s="270"/>
    </row>
    <row r="571" spans="1:13" ht="62.4">
      <c r="A571" s="36" t="s">
        <v>416</v>
      </c>
      <c r="B571" s="43" t="s">
        <v>415</v>
      </c>
      <c r="C571" s="308"/>
      <c r="D571" s="46">
        <v>1.4E-2</v>
      </c>
      <c r="E571" s="190">
        <v>1.4085779999999999E-2</v>
      </c>
      <c r="F571" s="190">
        <v>1.4085779999999999E-2</v>
      </c>
      <c r="G571" s="308"/>
      <c r="H571" s="190"/>
      <c r="I571" s="190">
        <v>8.5779999999998843E-5</v>
      </c>
      <c r="J571" s="191">
        <v>6.1271428571427755E-3</v>
      </c>
      <c r="K571" s="191"/>
      <c r="L571" s="35">
        <f t="shared" si="29"/>
        <v>8.5779999999998843E-5</v>
      </c>
      <c r="M571" s="270"/>
    </row>
    <row r="572" spans="1:13" ht="62.4">
      <c r="A572" s="36" t="s">
        <v>414</v>
      </c>
      <c r="B572" s="43" t="s">
        <v>413</v>
      </c>
      <c r="C572" s="308"/>
      <c r="D572" s="46">
        <v>1.4E-2</v>
      </c>
      <c r="E572" s="190">
        <v>1.407226E-2</v>
      </c>
      <c r="F572" s="190">
        <v>1.407226E-2</v>
      </c>
      <c r="G572" s="308"/>
      <c r="H572" s="190"/>
      <c r="I572" s="190">
        <v>7.2259999999999339E-5</v>
      </c>
      <c r="J572" s="191">
        <v>5.1614285714285391E-3</v>
      </c>
      <c r="K572" s="191"/>
      <c r="L572" s="35">
        <f t="shared" si="29"/>
        <v>7.2259999999999339E-5</v>
      </c>
      <c r="M572" s="270"/>
    </row>
    <row r="573" spans="1:13" ht="46.8">
      <c r="A573" s="36" t="s">
        <v>412</v>
      </c>
      <c r="B573" s="43" t="s">
        <v>411</v>
      </c>
      <c r="C573" s="308"/>
      <c r="D573" s="46">
        <v>0</v>
      </c>
      <c r="E573" s="309">
        <v>8.3154100000000005E-3</v>
      </c>
      <c r="F573" s="190">
        <v>8.3154100000000005E-3</v>
      </c>
      <c r="G573" s="308"/>
      <c r="H573" s="309"/>
      <c r="I573" s="190">
        <v>8.3154100000000005E-3</v>
      </c>
      <c r="J573" s="191"/>
      <c r="K573" s="191"/>
      <c r="L573" s="35">
        <f t="shared" si="29"/>
        <v>8.3154100000000005E-3</v>
      </c>
      <c r="M573" s="270"/>
    </row>
    <row r="574" spans="1:13" ht="46.8">
      <c r="A574" s="36" t="s">
        <v>410</v>
      </c>
      <c r="B574" s="43" t="s">
        <v>409</v>
      </c>
      <c r="C574" s="308"/>
      <c r="D574" s="46">
        <v>0</v>
      </c>
      <c r="E574" s="309">
        <v>2.2527189999999999E-2</v>
      </c>
      <c r="F574" s="190">
        <v>2.2527189999999999E-2</v>
      </c>
      <c r="G574" s="308"/>
      <c r="H574" s="309"/>
      <c r="I574" s="190">
        <v>2.2527189999999999E-2</v>
      </c>
      <c r="J574" s="191"/>
      <c r="K574" s="191"/>
      <c r="L574" s="35">
        <f t="shared" si="29"/>
        <v>2.2527189999999999E-2</v>
      </c>
      <c r="M574" s="270"/>
    </row>
    <row r="575" spans="1:13" ht="46.8">
      <c r="A575" s="36" t="s">
        <v>404</v>
      </c>
      <c r="B575" s="43" t="s">
        <v>408</v>
      </c>
      <c r="C575" s="308"/>
      <c r="D575" s="46">
        <v>2.9000000000000001E-2</v>
      </c>
      <c r="E575" s="190">
        <v>2.9000000000000001E-2</v>
      </c>
      <c r="F575" s="190">
        <v>2.9000000000000001E-2</v>
      </c>
      <c r="G575" s="308"/>
      <c r="H575" s="190"/>
      <c r="I575" s="190">
        <v>0</v>
      </c>
      <c r="J575" s="191">
        <v>0</v>
      </c>
      <c r="K575" s="191"/>
      <c r="L575" s="35">
        <f t="shared" si="29"/>
        <v>0</v>
      </c>
      <c r="M575" s="270"/>
    </row>
    <row r="576" spans="1:13" ht="46.8">
      <c r="A576" s="36" t="s">
        <v>402</v>
      </c>
      <c r="B576" s="43" t="s">
        <v>407</v>
      </c>
      <c r="C576" s="308"/>
      <c r="D576" s="46">
        <v>5.2999999999999999E-2</v>
      </c>
      <c r="E576" s="190">
        <v>5.2999999999999999E-2</v>
      </c>
      <c r="F576" s="190">
        <v>5.2999999999999999E-2</v>
      </c>
      <c r="G576" s="308"/>
      <c r="H576" s="190"/>
      <c r="I576" s="190">
        <v>0</v>
      </c>
      <c r="J576" s="191">
        <v>0</v>
      </c>
      <c r="K576" s="191"/>
      <c r="L576" s="35">
        <f t="shared" ref="L576:L638" si="33">I576</f>
        <v>0</v>
      </c>
      <c r="M576" s="270"/>
    </row>
    <row r="577" spans="1:13" ht="46.8">
      <c r="A577" s="36" t="s">
        <v>400</v>
      </c>
      <c r="B577" s="43" t="s">
        <v>406</v>
      </c>
      <c r="C577" s="308"/>
      <c r="D577" s="46">
        <v>4.0059999999999998E-2</v>
      </c>
      <c r="E577" s="190">
        <v>4.0059999999999998E-2</v>
      </c>
      <c r="F577" s="190">
        <v>4.0059999999999998E-2</v>
      </c>
      <c r="G577" s="308"/>
      <c r="H577" s="190"/>
      <c r="I577" s="190">
        <v>0</v>
      </c>
      <c r="J577" s="191">
        <v>0</v>
      </c>
      <c r="K577" s="191"/>
      <c r="L577" s="35">
        <f t="shared" si="33"/>
        <v>0</v>
      </c>
      <c r="M577" s="270"/>
    </row>
    <row r="578" spans="1:13" ht="62.4">
      <c r="A578" s="36" t="s">
        <v>398</v>
      </c>
      <c r="B578" s="43" t="s">
        <v>405</v>
      </c>
      <c r="C578" s="308"/>
      <c r="D578" s="46">
        <v>3.7999999999999999E-2</v>
      </c>
      <c r="E578" s="190">
        <v>3.7999999999999999E-2</v>
      </c>
      <c r="F578" s="190">
        <v>3.7999999999999999E-2</v>
      </c>
      <c r="G578" s="308"/>
      <c r="H578" s="190"/>
      <c r="I578" s="190">
        <v>0</v>
      </c>
      <c r="J578" s="191">
        <v>0</v>
      </c>
      <c r="K578" s="191"/>
      <c r="L578" s="35">
        <f t="shared" si="33"/>
        <v>0</v>
      </c>
      <c r="M578" s="270"/>
    </row>
    <row r="579" spans="1:13" ht="31.2">
      <c r="A579" s="36" t="s">
        <v>396</v>
      </c>
      <c r="B579" s="43" t="s">
        <v>403</v>
      </c>
      <c r="C579" s="308"/>
      <c r="D579" s="46">
        <v>0.14199999999999999</v>
      </c>
      <c r="E579" s="190">
        <v>0.14199999999999999</v>
      </c>
      <c r="F579" s="190">
        <v>0.14199999999999999</v>
      </c>
      <c r="G579" s="308"/>
      <c r="H579" s="190"/>
      <c r="I579" s="190">
        <v>0</v>
      </c>
      <c r="J579" s="191">
        <v>0</v>
      </c>
      <c r="K579" s="191"/>
      <c r="L579" s="35">
        <f t="shared" si="33"/>
        <v>0</v>
      </c>
      <c r="M579" s="270"/>
    </row>
    <row r="580" spans="1:13">
      <c r="A580" s="36" t="s">
        <v>394</v>
      </c>
      <c r="B580" s="43" t="s">
        <v>401</v>
      </c>
      <c r="C580" s="308"/>
      <c r="D580" s="46">
        <v>9.8000000000000004E-2</v>
      </c>
      <c r="E580" s="190">
        <v>9.8000000000000004E-2</v>
      </c>
      <c r="F580" s="190">
        <v>9.8000000000000004E-2</v>
      </c>
      <c r="G580" s="308"/>
      <c r="H580" s="190"/>
      <c r="I580" s="190">
        <v>0</v>
      </c>
      <c r="J580" s="191">
        <v>0</v>
      </c>
      <c r="K580" s="191"/>
      <c r="L580" s="35">
        <f t="shared" si="33"/>
        <v>0</v>
      </c>
      <c r="M580" s="270"/>
    </row>
    <row r="581" spans="1:13" ht="31.2">
      <c r="A581" s="36" t="s">
        <v>393</v>
      </c>
      <c r="B581" s="43" t="s">
        <v>399</v>
      </c>
      <c r="C581" s="308"/>
      <c r="D581" s="46">
        <v>9.8000000000000004E-2</v>
      </c>
      <c r="E581" s="190">
        <v>9.8000000000000004E-2</v>
      </c>
      <c r="F581" s="190">
        <v>9.8000000000000004E-2</v>
      </c>
      <c r="G581" s="308"/>
      <c r="H581" s="190"/>
      <c r="I581" s="190">
        <v>0</v>
      </c>
      <c r="J581" s="191">
        <v>0</v>
      </c>
      <c r="K581" s="191"/>
      <c r="L581" s="35">
        <f t="shared" si="33"/>
        <v>0</v>
      </c>
      <c r="M581" s="270"/>
    </row>
    <row r="582" spans="1:13" ht="46.8">
      <c r="A582" s="36" t="s">
        <v>391</v>
      </c>
      <c r="B582" s="43" t="s">
        <v>397</v>
      </c>
      <c r="C582" s="308"/>
      <c r="D582" s="46">
        <v>9.8000000000000004E-2</v>
      </c>
      <c r="E582" s="190">
        <v>9.8000000000000004E-2</v>
      </c>
      <c r="F582" s="190">
        <v>9.8000000000000004E-2</v>
      </c>
      <c r="G582" s="308"/>
      <c r="H582" s="190"/>
      <c r="I582" s="190">
        <v>0</v>
      </c>
      <c r="J582" s="191">
        <v>0</v>
      </c>
      <c r="K582" s="191"/>
      <c r="L582" s="35">
        <f t="shared" si="33"/>
        <v>0</v>
      </c>
      <c r="M582" s="270"/>
    </row>
    <row r="583" spans="1:13" ht="31.2">
      <c r="A583" s="36" t="s">
        <v>1455</v>
      </c>
      <c r="B583" s="43" t="s">
        <v>395</v>
      </c>
      <c r="C583" s="308"/>
      <c r="D583" s="46">
        <v>4.5999999999999999E-2</v>
      </c>
      <c r="E583" s="190">
        <v>4.5999999999999999E-2</v>
      </c>
      <c r="F583" s="190">
        <v>4.5999999999999999E-2</v>
      </c>
      <c r="G583" s="308"/>
      <c r="H583" s="190"/>
      <c r="I583" s="190">
        <v>0</v>
      </c>
      <c r="J583" s="191">
        <v>0</v>
      </c>
      <c r="K583" s="191"/>
      <c r="L583" s="35">
        <f t="shared" si="33"/>
        <v>0</v>
      </c>
      <c r="M583" s="270"/>
    </row>
    <row r="584" spans="1:13" ht="46.8">
      <c r="A584" s="36" t="s">
        <v>390</v>
      </c>
      <c r="B584" s="43" t="s">
        <v>1459</v>
      </c>
      <c r="C584" s="308"/>
      <c r="D584" s="46">
        <v>4.8999999999999998E-3</v>
      </c>
      <c r="E584" s="190">
        <v>5.8999999999999999E-3</v>
      </c>
      <c r="F584" s="190">
        <v>5.8999999999999999E-3</v>
      </c>
      <c r="G584" s="308"/>
      <c r="H584" s="190"/>
      <c r="I584" s="190">
        <v>1E-3</v>
      </c>
      <c r="J584" s="191">
        <v>0.20408163265306123</v>
      </c>
      <c r="K584" s="191"/>
      <c r="L584" s="35">
        <f t="shared" si="33"/>
        <v>1E-3</v>
      </c>
      <c r="M584" s="270"/>
    </row>
    <row r="585" spans="1:13" ht="31.2">
      <c r="A585" s="36" t="s">
        <v>388</v>
      </c>
      <c r="B585" s="43" t="s">
        <v>392</v>
      </c>
      <c r="C585" s="308">
        <v>5.5999999999999999E-3</v>
      </c>
      <c r="D585" s="46">
        <v>5.5999999999999999E-3</v>
      </c>
      <c r="E585" s="190">
        <v>7.4000000000000003E-3</v>
      </c>
      <c r="F585" s="190">
        <v>7.4000000000000003E-3</v>
      </c>
      <c r="G585" s="308"/>
      <c r="H585" s="190"/>
      <c r="I585" s="190">
        <v>1.8000000000000004E-3</v>
      </c>
      <c r="J585" s="191">
        <v>0.3214285714285714</v>
      </c>
      <c r="K585" s="191"/>
      <c r="L585" s="35">
        <f t="shared" si="33"/>
        <v>1.8000000000000004E-3</v>
      </c>
      <c r="M585" s="270"/>
    </row>
    <row r="586" spans="1:13" ht="46.8">
      <c r="A586" s="36" t="s">
        <v>386</v>
      </c>
      <c r="B586" s="43" t="s">
        <v>389</v>
      </c>
      <c r="C586" s="308"/>
      <c r="D586" s="46">
        <v>1.5</v>
      </c>
      <c r="E586" s="190">
        <v>1.3578965599999999</v>
      </c>
      <c r="F586" s="190">
        <v>1.3578965599999999</v>
      </c>
      <c r="G586" s="308">
        <v>1.1510520799999999</v>
      </c>
      <c r="H586" s="190"/>
      <c r="I586" s="190">
        <v>-0.14210344000000008</v>
      </c>
      <c r="J586" s="191">
        <v>-9.4735626666666684E-2</v>
      </c>
      <c r="K586" s="191"/>
      <c r="L586" s="35">
        <f t="shared" si="33"/>
        <v>-0.14210344000000008</v>
      </c>
      <c r="M586" s="270"/>
    </row>
    <row r="587" spans="1:13" ht="31.2">
      <c r="A587" s="36" t="s">
        <v>1456</v>
      </c>
      <c r="B587" s="43" t="s">
        <v>387</v>
      </c>
      <c r="C587" s="308"/>
      <c r="D587" s="46">
        <v>0.45000000000000007</v>
      </c>
      <c r="E587" s="190">
        <v>0.39190216</v>
      </c>
      <c r="F587" s="190">
        <v>0.39190216</v>
      </c>
      <c r="G587" s="308">
        <v>0.33212047</v>
      </c>
      <c r="H587" s="190"/>
      <c r="I587" s="190">
        <v>-5.8097840000000067E-2</v>
      </c>
      <c r="J587" s="191">
        <v>-0.12910631111111126</v>
      </c>
      <c r="K587" s="191"/>
      <c r="L587" s="35">
        <f t="shared" si="33"/>
        <v>-5.8097840000000067E-2</v>
      </c>
      <c r="M587" s="270"/>
    </row>
    <row r="588" spans="1:13">
      <c r="A588" s="36" t="s">
        <v>385</v>
      </c>
      <c r="B588" s="43" t="s">
        <v>52</v>
      </c>
      <c r="C588" s="308"/>
      <c r="D588" s="46">
        <v>6.5000000000000002E-2</v>
      </c>
      <c r="E588" s="190">
        <v>6.5000000000000002E-2</v>
      </c>
      <c r="F588" s="190">
        <v>6.5000000000000002E-2</v>
      </c>
      <c r="G588" s="308">
        <v>5.5084750000000002E-2</v>
      </c>
      <c r="H588" s="190"/>
      <c r="I588" s="190">
        <v>0</v>
      </c>
      <c r="J588" s="191">
        <v>0</v>
      </c>
      <c r="K588" s="191"/>
      <c r="L588" s="35">
        <f t="shared" si="33"/>
        <v>0</v>
      </c>
      <c r="M588" s="270"/>
    </row>
    <row r="589" spans="1:13">
      <c r="A589" s="36" t="s">
        <v>383</v>
      </c>
      <c r="B589" s="43" t="s">
        <v>384</v>
      </c>
      <c r="C589" s="308"/>
      <c r="D589" s="46">
        <v>0.89692000000000005</v>
      </c>
      <c r="E589" s="190">
        <v>0.89692000000000005</v>
      </c>
      <c r="F589" s="190">
        <v>0.89692000000000005</v>
      </c>
      <c r="G589" s="308">
        <v>0.76046016000000005</v>
      </c>
      <c r="H589" s="190"/>
      <c r="I589" s="190">
        <v>0</v>
      </c>
      <c r="J589" s="191">
        <v>0</v>
      </c>
      <c r="K589" s="191"/>
      <c r="L589" s="35">
        <f t="shared" si="33"/>
        <v>0</v>
      </c>
      <c r="M589" s="270"/>
    </row>
    <row r="590" spans="1:13" ht="31.2">
      <c r="A590" s="36" t="s">
        <v>382</v>
      </c>
      <c r="B590" s="43" t="s">
        <v>105</v>
      </c>
      <c r="C590" s="308"/>
      <c r="D590" s="46">
        <v>4.34690931</v>
      </c>
      <c r="E590" s="190">
        <v>4.34690931</v>
      </c>
      <c r="F590" s="190">
        <v>4.34690931</v>
      </c>
      <c r="G590" s="308">
        <v>3.6838214499999999</v>
      </c>
      <c r="H590" s="190"/>
      <c r="I590" s="190">
        <v>0</v>
      </c>
      <c r="J590" s="191">
        <v>0</v>
      </c>
      <c r="K590" s="191"/>
      <c r="L590" s="35">
        <f t="shared" si="33"/>
        <v>0</v>
      </c>
      <c r="M590" s="270"/>
    </row>
    <row r="591" spans="1:13">
      <c r="A591" s="36" t="s">
        <v>1457</v>
      </c>
      <c r="B591" s="43" t="s">
        <v>381</v>
      </c>
      <c r="C591" s="308"/>
      <c r="D591" s="46">
        <v>0.115103</v>
      </c>
      <c r="E591" s="190">
        <v>0.11510280000000001</v>
      </c>
      <c r="F591" s="190">
        <v>0.11510280000000001</v>
      </c>
      <c r="G591" s="308">
        <v>0.11484305</v>
      </c>
      <c r="H591" s="190"/>
      <c r="I591" s="190">
        <v>-1.9999999999187335E-7</v>
      </c>
      <c r="J591" s="191">
        <v>-1.7375741726555205E-6</v>
      </c>
      <c r="K591" s="191"/>
      <c r="L591" s="35">
        <f t="shared" si="33"/>
        <v>-1.9999999999187335E-7</v>
      </c>
      <c r="M591" s="270"/>
    </row>
    <row r="592" spans="1:13">
      <c r="A592" s="36" t="s">
        <v>380</v>
      </c>
      <c r="B592" s="43" t="s">
        <v>379</v>
      </c>
      <c r="C592" s="308"/>
      <c r="D592" s="46">
        <v>0.20399999999999999</v>
      </c>
      <c r="E592" s="190">
        <v>0.18238156999999999</v>
      </c>
      <c r="F592" s="190">
        <v>0.18238156999999999</v>
      </c>
      <c r="G592" s="308">
        <v>0.15456064999999999</v>
      </c>
      <c r="H592" s="190"/>
      <c r="I592" s="190">
        <v>-2.1618429999999994E-2</v>
      </c>
      <c r="J592" s="191">
        <v>-0.10597269607843141</v>
      </c>
      <c r="K592" s="191"/>
      <c r="L592" s="35">
        <f t="shared" si="33"/>
        <v>-2.1618429999999994E-2</v>
      </c>
      <c r="M592" s="270"/>
    </row>
    <row r="593" spans="1:13">
      <c r="A593" s="36" t="s">
        <v>378</v>
      </c>
      <c r="B593" s="43" t="s">
        <v>94</v>
      </c>
      <c r="C593" s="308"/>
      <c r="D593" s="46">
        <v>1.3979995500000002</v>
      </c>
      <c r="E593" s="190">
        <v>1.40412103</v>
      </c>
      <c r="F593" s="190">
        <v>1.40412103</v>
      </c>
      <c r="G593" s="308">
        <v>1.18993306</v>
      </c>
      <c r="H593" s="190"/>
      <c r="I593" s="190">
        <v>6.1214799999997904E-3</v>
      </c>
      <c r="J593" s="191">
        <v>4.3787424681214215E-3</v>
      </c>
      <c r="K593" s="191"/>
      <c r="L593" s="35">
        <f t="shared" si="33"/>
        <v>6.1214799999997904E-3</v>
      </c>
      <c r="M593" s="270"/>
    </row>
    <row r="594" spans="1:13">
      <c r="A594" s="36" t="s">
        <v>377</v>
      </c>
      <c r="B594" s="43" t="s">
        <v>376</v>
      </c>
      <c r="C594" s="308"/>
      <c r="D594" s="46">
        <v>7.3528159999999995E-2</v>
      </c>
      <c r="E594" s="190">
        <v>7.3528159999999995E-2</v>
      </c>
      <c r="F594" s="190">
        <v>7.3528159999999995E-2</v>
      </c>
      <c r="G594" s="308">
        <v>6.2312199999999998E-2</v>
      </c>
      <c r="H594" s="190"/>
      <c r="I594" s="190">
        <v>0</v>
      </c>
      <c r="J594" s="191">
        <v>0</v>
      </c>
      <c r="K594" s="191"/>
      <c r="L594" s="35">
        <f t="shared" si="33"/>
        <v>0</v>
      </c>
      <c r="M594" s="270"/>
    </row>
    <row r="595" spans="1:13" ht="21" customHeight="1">
      <c r="A595" s="36" t="s">
        <v>375</v>
      </c>
      <c r="B595" s="43" t="s">
        <v>374</v>
      </c>
      <c r="C595" s="308"/>
      <c r="D595" s="46">
        <v>5.1999999999999998E-2</v>
      </c>
      <c r="E595" s="190">
        <v>6.9500000000000006E-2</v>
      </c>
      <c r="F595" s="190">
        <v>6.9500000000000006E-2</v>
      </c>
      <c r="G595" s="308">
        <v>5.8898310000000002E-2</v>
      </c>
      <c r="H595" s="190"/>
      <c r="I595" s="190">
        <v>1.7500000000000009E-2</v>
      </c>
      <c r="J595" s="191">
        <v>0.33653846153846168</v>
      </c>
      <c r="K595" s="191"/>
      <c r="L595" s="35">
        <f t="shared" si="33"/>
        <v>1.7500000000000009E-2</v>
      </c>
      <c r="M595" s="270"/>
    </row>
    <row r="596" spans="1:13" ht="33" customHeight="1">
      <c r="A596" s="36" t="s">
        <v>1461</v>
      </c>
      <c r="B596" s="43" t="s">
        <v>373</v>
      </c>
      <c r="C596" s="308"/>
      <c r="D596" s="46">
        <v>0.10272573</v>
      </c>
      <c r="E596" s="190">
        <v>0.10272573</v>
      </c>
      <c r="F596" s="190">
        <v>0.10272573</v>
      </c>
      <c r="G596" s="308">
        <v>8.70557E-2</v>
      </c>
      <c r="H596" s="190"/>
      <c r="I596" s="190">
        <v>0</v>
      </c>
      <c r="J596" s="191">
        <v>0</v>
      </c>
      <c r="K596" s="191"/>
      <c r="L596" s="35">
        <f t="shared" si="33"/>
        <v>0</v>
      </c>
      <c r="M596" s="270"/>
    </row>
    <row r="597" spans="1:13">
      <c r="A597" s="36" t="s">
        <v>136</v>
      </c>
      <c r="B597" s="65" t="s">
        <v>63</v>
      </c>
      <c r="C597" s="308"/>
      <c r="D597" s="46"/>
      <c r="E597" s="190">
        <v>0</v>
      </c>
      <c r="F597" s="190">
        <v>0</v>
      </c>
      <c r="G597" s="308"/>
      <c r="H597" s="190"/>
      <c r="I597" s="190">
        <v>0</v>
      </c>
      <c r="J597" s="191"/>
      <c r="K597" s="191"/>
      <c r="L597" s="35">
        <f t="shared" si="33"/>
        <v>0</v>
      </c>
      <c r="M597" s="270"/>
    </row>
    <row r="598" spans="1:13" ht="46.8">
      <c r="A598" s="36" t="s">
        <v>372</v>
      </c>
      <c r="B598" s="49" t="s">
        <v>371</v>
      </c>
      <c r="C598" s="308"/>
      <c r="D598" s="46">
        <v>1.2166870400000001</v>
      </c>
      <c r="E598" s="190">
        <v>1.2362517</v>
      </c>
      <c r="F598" s="190">
        <v>1.2362517</v>
      </c>
      <c r="G598" s="308">
        <v>1.0653225200000001</v>
      </c>
      <c r="H598" s="190"/>
      <c r="I598" s="190">
        <v>1.95646599999999E-2</v>
      </c>
      <c r="J598" s="191">
        <v>1.6080273198274542E-2</v>
      </c>
      <c r="K598" s="191"/>
      <c r="L598" s="35">
        <f t="shared" si="33"/>
        <v>1.95646599999999E-2</v>
      </c>
      <c r="M598" s="270"/>
    </row>
    <row r="599" spans="1:13" ht="46.8">
      <c r="A599" s="36" t="s">
        <v>370</v>
      </c>
      <c r="B599" s="49" t="s">
        <v>369</v>
      </c>
      <c r="C599" s="308">
        <f>D599</f>
        <v>0.29653620000000003</v>
      </c>
      <c r="D599" s="46">
        <v>0.29653620000000003</v>
      </c>
      <c r="E599" s="190">
        <v>0.33936924000000007</v>
      </c>
      <c r="F599" s="190">
        <v>0.33936924000000007</v>
      </c>
      <c r="G599" s="308">
        <v>0.31179076999999999</v>
      </c>
      <c r="H599" s="190"/>
      <c r="I599" s="190">
        <v>4.2833040000000044E-2</v>
      </c>
      <c r="J599" s="191">
        <v>0.14444455685342983</v>
      </c>
      <c r="K599" s="191"/>
      <c r="L599" s="35">
        <f t="shared" si="33"/>
        <v>4.2833040000000044E-2</v>
      </c>
      <c r="M599" s="270"/>
    </row>
    <row r="600" spans="1:13" ht="46.8">
      <c r="A600" s="36" t="s">
        <v>368</v>
      </c>
      <c r="B600" s="49" t="s">
        <v>367</v>
      </c>
      <c r="C600" s="308">
        <f t="shared" ref="C600:C603" si="34">D600</f>
        <v>0.36423364999999996</v>
      </c>
      <c r="D600" s="46">
        <v>0.36423364999999996</v>
      </c>
      <c r="E600" s="190">
        <v>0.32331249000000001</v>
      </c>
      <c r="F600" s="190">
        <v>0.32331249000000001</v>
      </c>
      <c r="G600" s="308">
        <v>0.29926699000000001</v>
      </c>
      <c r="H600" s="190"/>
      <c r="I600" s="190">
        <v>-4.0921159999999956E-2</v>
      </c>
      <c r="J600" s="191">
        <v>-0.11234865312416897</v>
      </c>
      <c r="K600" s="191"/>
      <c r="L600" s="35">
        <f t="shared" si="33"/>
        <v>-4.0921159999999956E-2</v>
      </c>
      <c r="M600" s="270"/>
    </row>
    <row r="601" spans="1:13" ht="46.8">
      <c r="A601" s="36" t="s">
        <v>366</v>
      </c>
      <c r="B601" s="49" t="s">
        <v>365</v>
      </c>
      <c r="C601" s="308">
        <f t="shared" si="34"/>
        <v>0.33900000000000002</v>
      </c>
      <c r="D601" s="46">
        <v>0.33900000000000002</v>
      </c>
      <c r="E601" s="190">
        <v>0.30335043</v>
      </c>
      <c r="F601" s="190">
        <v>0.30335043</v>
      </c>
      <c r="G601" s="308">
        <v>0.28043478999999999</v>
      </c>
      <c r="H601" s="190"/>
      <c r="I601" s="190">
        <v>-3.5649570000000019E-2</v>
      </c>
      <c r="J601" s="191">
        <v>-0.10516097345132747</v>
      </c>
      <c r="K601" s="191"/>
      <c r="L601" s="35">
        <f t="shared" si="33"/>
        <v>-3.5649570000000019E-2</v>
      </c>
      <c r="M601" s="270"/>
    </row>
    <row r="602" spans="1:13" ht="46.8">
      <c r="A602" s="36" t="s">
        <v>364</v>
      </c>
      <c r="B602" s="49" t="s">
        <v>363</v>
      </c>
      <c r="C602" s="308">
        <f t="shared" si="34"/>
        <v>0.25938</v>
      </c>
      <c r="D602" s="46">
        <v>0.25938</v>
      </c>
      <c r="E602" s="190">
        <v>0.23145658</v>
      </c>
      <c r="F602" s="190">
        <v>0.23145658</v>
      </c>
      <c r="G602" s="308">
        <v>0.22030872000000001</v>
      </c>
      <c r="H602" s="190"/>
      <c r="I602" s="190">
        <v>-2.7923420000000004E-2</v>
      </c>
      <c r="J602" s="191">
        <v>-0.10765448376898756</v>
      </c>
      <c r="K602" s="191"/>
      <c r="L602" s="35">
        <f t="shared" si="33"/>
        <v>-2.7923420000000004E-2</v>
      </c>
      <c r="M602" s="270"/>
    </row>
    <row r="603" spans="1:13" ht="46.8">
      <c r="A603" s="36" t="s">
        <v>362</v>
      </c>
      <c r="B603" s="49" t="s">
        <v>361</v>
      </c>
      <c r="C603" s="308">
        <f t="shared" si="34"/>
        <v>0.24800494000000001</v>
      </c>
      <c r="D603" s="46">
        <v>0.24800494000000001</v>
      </c>
      <c r="E603" s="190">
        <v>0.26363314999999998</v>
      </c>
      <c r="F603" s="190">
        <v>0.26363314999999998</v>
      </c>
      <c r="G603" s="308">
        <v>0.24677609</v>
      </c>
      <c r="H603" s="190"/>
      <c r="I603" s="190">
        <v>1.5628209999999976E-2</v>
      </c>
      <c r="J603" s="191">
        <v>6.3015720573952994E-2</v>
      </c>
      <c r="K603" s="191"/>
      <c r="L603" s="35">
        <f t="shared" si="33"/>
        <v>1.5628209999999976E-2</v>
      </c>
      <c r="M603" s="270"/>
    </row>
    <row r="604" spans="1:13" ht="46.8">
      <c r="A604" s="36" t="s">
        <v>360</v>
      </c>
      <c r="B604" s="49" t="s">
        <v>359</v>
      </c>
      <c r="C604" s="308"/>
      <c r="D604" s="46">
        <v>0.25880376999999999</v>
      </c>
      <c r="E604" s="190">
        <v>0.29101658000000002</v>
      </c>
      <c r="F604" s="190">
        <v>0.29101658000000002</v>
      </c>
      <c r="G604" s="308">
        <v>0.25422860000000003</v>
      </c>
      <c r="H604" s="190"/>
      <c r="I604" s="190">
        <v>3.2212810000000036E-2</v>
      </c>
      <c r="J604" s="191">
        <v>0.12446808638065843</v>
      </c>
      <c r="K604" s="191"/>
      <c r="L604" s="35">
        <f t="shared" si="33"/>
        <v>3.2212810000000036E-2</v>
      </c>
      <c r="M604" s="270"/>
    </row>
    <row r="605" spans="1:13" ht="46.8">
      <c r="A605" s="36" t="s">
        <v>358</v>
      </c>
      <c r="B605" s="49" t="s">
        <v>357</v>
      </c>
      <c r="C605" s="308">
        <f>D605</f>
        <v>0.30811927</v>
      </c>
      <c r="D605" s="46">
        <v>0.30811927</v>
      </c>
      <c r="E605" s="190">
        <v>0.34709156999999996</v>
      </c>
      <c r="F605" s="190">
        <v>0.34709156999999996</v>
      </c>
      <c r="G605" s="308">
        <v>0.32007480999999999</v>
      </c>
      <c r="H605" s="190"/>
      <c r="I605" s="190">
        <v>3.897229999999996E-2</v>
      </c>
      <c r="J605" s="191">
        <v>0.12648446168264638</v>
      </c>
      <c r="K605" s="191"/>
      <c r="L605" s="35">
        <f t="shared" si="33"/>
        <v>3.897229999999996E-2</v>
      </c>
      <c r="M605" s="270"/>
    </row>
    <row r="606" spans="1:13" ht="62.4">
      <c r="A606" s="36" t="s">
        <v>356</v>
      </c>
      <c r="B606" s="49" t="s">
        <v>355</v>
      </c>
      <c r="C606" s="308">
        <f>D606</f>
        <v>0.23931902999999999</v>
      </c>
      <c r="D606" s="46">
        <v>0.23931902999999999</v>
      </c>
      <c r="E606" s="190">
        <v>0.24716702999999998</v>
      </c>
      <c r="F606" s="190">
        <v>0.24716702999999998</v>
      </c>
      <c r="G606" s="308">
        <v>0.23411863999999999</v>
      </c>
      <c r="H606" s="190"/>
      <c r="I606" s="190">
        <v>7.8479999999999939E-3</v>
      </c>
      <c r="J606" s="191">
        <v>3.279304616937484E-2</v>
      </c>
      <c r="K606" s="191"/>
      <c r="L606" s="35">
        <f t="shared" si="33"/>
        <v>7.8479999999999939E-3</v>
      </c>
      <c r="M606" s="270"/>
    </row>
    <row r="607" spans="1:13" ht="46.8">
      <c r="A607" s="36" t="s">
        <v>354</v>
      </c>
      <c r="B607" s="43" t="s">
        <v>353</v>
      </c>
      <c r="C607" s="308"/>
      <c r="D607" s="46">
        <v>0.24907205000000002</v>
      </c>
      <c r="E607" s="190">
        <v>0.28249043000000001</v>
      </c>
      <c r="F607" s="190">
        <v>0.28249043000000001</v>
      </c>
      <c r="G607" s="308">
        <v>0.24700306</v>
      </c>
      <c r="H607" s="190"/>
      <c r="I607" s="190">
        <v>3.3418379999999998E-2</v>
      </c>
      <c r="J607" s="191">
        <v>0.13417153791443082</v>
      </c>
      <c r="K607" s="191"/>
      <c r="L607" s="35">
        <f t="shared" si="33"/>
        <v>3.3418379999999998E-2</v>
      </c>
      <c r="M607" s="270"/>
    </row>
    <row r="608" spans="1:13" ht="46.8">
      <c r="A608" s="36" t="s">
        <v>352</v>
      </c>
      <c r="B608" s="43" t="s">
        <v>351</v>
      </c>
      <c r="C608" s="308"/>
      <c r="D608" s="46">
        <v>0.24816279000000002</v>
      </c>
      <c r="E608" s="190">
        <v>0.25601079000000004</v>
      </c>
      <c r="F608" s="190">
        <v>0.25601079000000004</v>
      </c>
      <c r="G608" s="308">
        <v>0.22467498999999999</v>
      </c>
      <c r="H608" s="190"/>
      <c r="I608" s="190">
        <v>7.8480000000000216E-3</v>
      </c>
      <c r="J608" s="191">
        <v>3.1624402675356933E-2</v>
      </c>
      <c r="K608" s="191"/>
      <c r="L608" s="35">
        <f t="shared" si="33"/>
        <v>7.8480000000000216E-3</v>
      </c>
      <c r="M608" s="270"/>
    </row>
    <row r="609" spans="1:13" ht="31.2">
      <c r="A609" s="36" t="s">
        <v>350</v>
      </c>
      <c r="B609" s="43" t="s">
        <v>349</v>
      </c>
      <c r="C609" s="308">
        <f>D609</f>
        <v>5.9999000000000002</v>
      </c>
      <c r="D609" s="46">
        <v>5.9999000000000002</v>
      </c>
      <c r="E609" s="190">
        <v>5.01856071</v>
      </c>
      <c r="F609" s="190">
        <v>5.01856071</v>
      </c>
      <c r="G609" s="308">
        <v>4.8779495099999997</v>
      </c>
      <c r="H609" s="190"/>
      <c r="I609" s="190">
        <v>-0.9813392900000002</v>
      </c>
      <c r="J609" s="191">
        <v>-0.16355927432123873</v>
      </c>
      <c r="K609" s="191"/>
      <c r="L609" s="35">
        <f t="shared" si="33"/>
        <v>-0.9813392900000002</v>
      </c>
      <c r="M609" s="270"/>
    </row>
    <row r="610" spans="1:13" ht="46.8">
      <c r="A610" s="36" t="s">
        <v>348</v>
      </c>
      <c r="B610" s="43" t="s">
        <v>347</v>
      </c>
      <c r="C610" s="308">
        <f t="shared" ref="C610:C615" si="35">D610</f>
        <v>0.80893936</v>
      </c>
      <c r="D610" s="46">
        <v>0.80893936</v>
      </c>
      <c r="E610" s="190">
        <v>0.82587155000000001</v>
      </c>
      <c r="F610" s="190">
        <v>0.82587155000000001</v>
      </c>
      <c r="G610" s="308">
        <v>0.75462322000000004</v>
      </c>
      <c r="H610" s="190"/>
      <c r="I610" s="190">
        <v>1.6932190000000014E-2</v>
      </c>
      <c r="J610" s="191">
        <v>2.093134644851502E-2</v>
      </c>
      <c r="K610" s="191"/>
      <c r="L610" s="35">
        <f t="shared" si="33"/>
        <v>1.6932190000000014E-2</v>
      </c>
      <c r="M610" s="270"/>
    </row>
    <row r="611" spans="1:13" ht="46.8">
      <c r="A611" s="36" t="s">
        <v>346</v>
      </c>
      <c r="B611" s="43" t="s">
        <v>345</v>
      </c>
      <c r="C611" s="308">
        <f t="shared" si="35"/>
        <v>7.5427280000000003</v>
      </c>
      <c r="D611" s="46">
        <v>7.5427280000000003</v>
      </c>
      <c r="E611" s="190">
        <v>7.069843989999999</v>
      </c>
      <c r="F611" s="190">
        <v>7.069843989999999</v>
      </c>
      <c r="G611" s="308">
        <v>6.1103343900000002</v>
      </c>
      <c r="H611" s="190"/>
      <c r="I611" s="190">
        <v>-0.47288401000000135</v>
      </c>
      <c r="J611" s="191">
        <v>-6.2694029268986151E-2</v>
      </c>
      <c r="K611" s="191"/>
      <c r="L611" s="35">
        <f t="shared" si="33"/>
        <v>-0.47288401000000135</v>
      </c>
      <c r="M611" s="270"/>
    </row>
    <row r="612" spans="1:13" ht="62.4">
      <c r="A612" s="36" t="s">
        <v>344</v>
      </c>
      <c r="B612" s="43" t="s">
        <v>343</v>
      </c>
      <c r="C612" s="308">
        <f t="shared" si="35"/>
        <v>2.5548679999999995</v>
      </c>
      <c r="D612" s="46">
        <v>2.5548679999999995</v>
      </c>
      <c r="E612" s="190">
        <v>2.2806615499999996</v>
      </c>
      <c r="F612" s="190">
        <v>2.2806615499999996</v>
      </c>
      <c r="G612" s="308">
        <v>2.0935757599999998</v>
      </c>
      <c r="H612" s="190"/>
      <c r="I612" s="190">
        <v>-0.27420644999999988</v>
      </c>
      <c r="J612" s="191">
        <v>-0.10732705173026547</v>
      </c>
      <c r="K612" s="191"/>
      <c r="L612" s="35">
        <f t="shared" si="33"/>
        <v>-0.27420644999999988</v>
      </c>
      <c r="M612" s="270"/>
    </row>
    <row r="613" spans="1:13" ht="46.8">
      <c r="A613" s="36" t="s">
        <v>342</v>
      </c>
      <c r="B613" s="43" t="s">
        <v>341</v>
      </c>
      <c r="C613" s="308">
        <f t="shared" si="35"/>
        <v>1.95516621</v>
      </c>
      <c r="D613" s="46">
        <v>1.95516621</v>
      </c>
      <c r="E613" s="190">
        <v>1.96272666</v>
      </c>
      <c r="F613" s="190">
        <v>1.96272666</v>
      </c>
      <c r="G613" s="308">
        <v>1.8015880099999999</v>
      </c>
      <c r="H613" s="190"/>
      <c r="I613" s="190">
        <v>7.5604499999999408E-3</v>
      </c>
      <c r="J613" s="191">
        <v>3.8669090951606311E-3</v>
      </c>
      <c r="K613" s="191"/>
      <c r="L613" s="35">
        <f t="shared" si="33"/>
        <v>7.5604499999999408E-3</v>
      </c>
      <c r="M613" s="270"/>
    </row>
    <row r="614" spans="1:13" ht="62.4">
      <c r="A614" s="36" t="s">
        <v>340</v>
      </c>
      <c r="B614" s="43" t="s">
        <v>339</v>
      </c>
      <c r="C614" s="308"/>
      <c r="D614" s="46">
        <v>1.9682689999999998</v>
      </c>
      <c r="E614" s="190">
        <v>1.98015013</v>
      </c>
      <c r="F614" s="190">
        <v>1.98015013</v>
      </c>
      <c r="G614" s="308">
        <v>1.69155952</v>
      </c>
      <c r="H614" s="190"/>
      <c r="I614" s="190">
        <v>1.1881130000000129E-2</v>
      </c>
      <c r="J614" s="191">
        <v>6.0363344644456252E-3</v>
      </c>
      <c r="K614" s="191"/>
      <c r="L614" s="35">
        <f t="shared" si="33"/>
        <v>1.1881130000000129E-2</v>
      </c>
      <c r="M614" s="270"/>
    </row>
    <row r="615" spans="1:13" ht="46.8">
      <c r="A615" s="36" t="s">
        <v>338</v>
      </c>
      <c r="B615" s="43" t="s">
        <v>337</v>
      </c>
      <c r="C615" s="308">
        <f t="shared" si="35"/>
        <v>1.8984747999999998</v>
      </c>
      <c r="D615" s="46">
        <v>1.8984747999999998</v>
      </c>
      <c r="E615" s="190">
        <v>1.6424430999999999</v>
      </c>
      <c r="F615" s="190">
        <v>1.6424430999999999</v>
      </c>
      <c r="G615" s="308">
        <v>1.50366394</v>
      </c>
      <c r="H615" s="190"/>
      <c r="I615" s="190">
        <v>-0.25603169999999986</v>
      </c>
      <c r="J615" s="191">
        <v>-0.13486178483907185</v>
      </c>
      <c r="K615" s="191"/>
      <c r="L615" s="35">
        <f t="shared" si="33"/>
        <v>-0.25603169999999986</v>
      </c>
      <c r="M615" s="270"/>
    </row>
    <row r="616" spans="1:13" ht="46.8">
      <c r="A616" s="36" t="s">
        <v>336</v>
      </c>
      <c r="B616" s="43" t="s">
        <v>335</v>
      </c>
      <c r="C616" s="308">
        <v>1.2754338199999999</v>
      </c>
      <c r="D616" s="46">
        <v>1.2754338199999999</v>
      </c>
      <c r="E616" s="190">
        <v>1.2392878000000001</v>
      </c>
      <c r="F616" s="190">
        <v>1.2392878000000001</v>
      </c>
      <c r="G616" s="308">
        <v>1.8015880099999999</v>
      </c>
      <c r="H616" s="190"/>
      <c r="I616" s="190">
        <v>-3.614601999999989E-2</v>
      </c>
      <c r="J616" s="191">
        <v>-2.834017683489054E-2</v>
      </c>
      <c r="K616" s="191"/>
      <c r="L616" s="35">
        <f t="shared" si="33"/>
        <v>-3.614601999999989E-2</v>
      </c>
      <c r="M616" s="270"/>
    </row>
    <row r="617" spans="1:13" ht="46.8">
      <c r="A617" s="36" t="s">
        <v>334</v>
      </c>
      <c r="B617" s="43" t="s">
        <v>333</v>
      </c>
      <c r="C617" s="308"/>
      <c r="D617" s="46">
        <v>1.1255085399999998</v>
      </c>
      <c r="E617" s="190">
        <v>1.2699751800000001</v>
      </c>
      <c r="F617" s="190">
        <v>1.2699751800000001</v>
      </c>
      <c r="G617" s="308">
        <v>1.0911911999999999</v>
      </c>
      <c r="H617" s="190"/>
      <c r="I617" s="190">
        <v>0.14446664000000031</v>
      </c>
      <c r="J617" s="191">
        <v>0.12835676928759709</v>
      </c>
      <c r="K617" s="191"/>
      <c r="L617" s="35">
        <f t="shared" si="33"/>
        <v>0.14446664000000031</v>
      </c>
      <c r="M617" s="270"/>
    </row>
    <row r="618" spans="1:13" ht="75" customHeight="1">
      <c r="A618" s="36" t="s">
        <v>332</v>
      </c>
      <c r="B618" s="43" t="s">
        <v>331</v>
      </c>
      <c r="C618" s="308">
        <v>1.5576945</v>
      </c>
      <c r="D618" s="46">
        <v>1.5576945000000002</v>
      </c>
      <c r="E618" s="190">
        <v>1.3601156100000003</v>
      </c>
      <c r="F618" s="190">
        <v>1.3601156100000003</v>
      </c>
      <c r="G618" s="308">
        <v>1.25114291</v>
      </c>
      <c r="H618" s="190"/>
      <c r="I618" s="190">
        <v>-0.19757888999999995</v>
      </c>
      <c r="J618" s="191">
        <v>-0.12684059037250239</v>
      </c>
      <c r="K618" s="191"/>
      <c r="L618" s="35">
        <f t="shared" si="33"/>
        <v>-0.19757888999999995</v>
      </c>
      <c r="M618" s="270"/>
    </row>
    <row r="619" spans="1:13" ht="76.2" customHeight="1">
      <c r="A619" s="36" t="s">
        <v>330</v>
      </c>
      <c r="B619" s="43" t="s">
        <v>329</v>
      </c>
      <c r="C619" s="308">
        <v>1.5576945</v>
      </c>
      <c r="D619" s="46">
        <v>2.3670287299999999</v>
      </c>
      <c r="E619" s="190">
        <v>1.4089869200000003</v>
      </c>
      <c r="F619" s="190">
        <v>1.4089869200000003</v>
      </c>
      <c r="G619" s="308">
        <v>1.3143026</v>
      </c>
      <c r="H619" s="190"/>
      <c r="I619" s="190">
        <v>-0.95804180999999966</v>
      </c>
      <c r="J619" s="191">
        <v>-0.40474447895695786</v>
      </c>
      <c r="K619" s="191"/>
      <c r="L619" s="35">
        <f t="shared" si="33"/>
        <v>-0.95804180999999966</v>
      </c>
      <c r="M619" s="270"/>
    </row>
    <row r="620" spans="1:13" ht="72.599999999999994" customHeight="1">
      <c r="A620" s="36" t="s">
        <v>328</v>
      </c>
      <c r="B620" s="43" t="s">
        <v>327</v>
      </c>
      <c r="C620" s="308"/>
      <c r="D620" s="46">
        <v>1.0133320000000001</v>
      </c>
      <c r="E620" s="190">
        <v>0.89379638000000006</v>
      </c>
      <c r="F620" s="190">
        <v>0.89379638000000006</v>
      </c>
      <c r="G620" s="308">
        <v>0.76866367000000002</v>
      </c>
      <c r="H620" s="190"/>
      <c r="I620" s="190">
        <v>-0.11953562000000006</v>
      </c>
      <c r="J620" s="191">
        <v>-0.11796293810912917</v>
      </c>
      <c r="K620" s="191"/>
      <c r="L620" s="35">
        <f t="shared" si="33"/>
        <v>-0.11953562000000006</v>
      </c>
      <c r="M620" s="270"/>
    </row>
    <row r="621" spans="1:13" ht="69" customHeight="1">
      <c r="A621" s="36" t="s">
        <v>326</v>
      </c>
      <c r="B621" s="43" t="s">
        <v>325</v>
      </c>
      <c r="C621" s="308"/>
      <c r="D621" s="46">
        <v>1.458839</v>
      </c>
      <c r="E621" s="190">
        <v>1.4827096499999999</v>
      </c>
      <c r="F621" s="190">
        <v>1.4827096499999999</v>
      </c>
      <c r="G621" s="308">
        <v>1.2725673500000001</v>
      </c>
      <c r="H621" s="190"/>
      <c r="I621" s="190">
        <v>2.3870649999999882E-2</v>
      </c>
      <c r="J621" s="191">
        <v>1.6362772039957729E-2</v>
      </c>
      <c r="K621" s="191"/>
      <c r="L621" s="35">
        <f t="shared" si="33"/>
        <v>2.3870649999999882E-2</v>
      </c>
      <c r="M621" s="270"/>
    </row>
    <row r="622" spans="1:13" ht="50.4" customHeight="1">
      <c r="A622" s="36" t="s">
        <v>324</v>
      </c>
      <c r="B622" s="43" t="s">
        <v>323</v>
      </c>
      <c r="C622" s="308"/>
      <c r="D622" s="46">
        <v>1.6858668999999999</v>
      </c>
      <c r="E622" s="190">
        <v>1.92996396</v>
      </c>
      <c r="F622" s="190">
        <v>1.92996396</v>
      </c>
      <c r="G622" s="308">
        <v>1.6441693100000001</v>
      </c>
      <c r="H622" s="190"/>
      <c r="I622" s="190">
        <v>0.24409706000000009</v>
      </c>
      <c r="J622" s="191">
        <v>0.14479023225380372</v>
      </c>
      <c r="K622" s="191"/>
      <c r="L622" s="35">
        <f t="shared" si="33"/>
        <v>0.24409706000000009</v>
      </c>
      <c r="M622" s="270"/>
    </row>
    <row r="623" spans="1:13" ht="59.4" customHeight="1">
      <c r="A623" s="36" t="s">
        <v>322</v>
      </c>
      <c r="B623" s="43" t="s">
        <v>321</v>
      </c>
      <c r="C623" s="308"/>
      <c r="D623" s="46">
        <v>0.439278</v>
      </c>
      <c r="E623" s="190">
        <v>0.28737079999999998</v>
      </c>
      <c r="F623" s="190">
        <v>0.28737079999999998</v>
      </c>
      <c r="G623" s="308">
        <v>0.26658769999999998</v>
      </c>
      <c r="H623" s="190"/>
      <c r="I623" s="190">
        <v>-0.15190720000000002</v>
      </c>
      <c r="J623" s="191">
        <v>-0.34581108091003876</v>
      </c>
      <c r="K623" s="191"/>
      <c r="L623" s="35">
        <f t="shared" si="33"/>
        <v>-0.15190720000000002</v>
      </c>
      <c r="M623" s="270"/>
    </row>
    <row r="624" spans="1:13" ht="60.6" customHeight="1">
      <c r="A624" s="36" t="s">
        <v>320</v>
      </c>
      <c r="B624" s="43" t="s">
        <v>319</v>
      </c>
      <c r="C624" s="308"/>
      <c r="D624" s="46">
        <v>3.1370000000000002E-2</v>
      </c>
      <c r="E624" s="190">
        <v>3.1370000000000002E-2</v>
      </c>
      <c r="F624" s="190">
        <v>3.1370000000000002E-2</v>
      </c>
      <c r="G624" s="308"/>
      <c r="H624" s="190"/>
      <c r="I624" s="190">
        <v>0</v>
      </c>
      <c r="J624" s="191">
        <v>0</v>
      </c>
      <c r="K624" s="191"/>
      <c r="L624" s="35">
        <f t="shared" si="33"/>
        <v>0</v>
      </c>
      <c r="M624" s="270"/>
    </row>
    <row r="625" spans="1:13" ht="73.2" customHeight="1">
      <c r="A625" s="36" t="s">
        <v>318</v>
      </c>
      <c r="B625" s="43" t="s">
        <v>317</v>
      </c>
      <c r="C625" s="308"/>
      <c r="D625" s="46">
        <v>3.884E-2</v>
      </c>
      <c r="E625" s="190">
        <v>3.884E-2</v>
      </c>
      <c r="F625" s="190">
        <v>3.884E-2</v>
      </c>
      <c r="G625" s="308"/>
      <c r="H625" s="190"/>
      <c r="I625" s="190">
        <v>0</v>
      </c>
      <c r="J625" s="191">
        <v>0</v>
      </c>
      <c r="K625" s="191"/>
      <c r="L625" s="35">
        <f t="shared" si="33"/>
        <v>0</v>
      </c>
      <c r="M625" s="270"/>
    </row>
    <row r="626" spans="1:13" ht="73.2" customHeight="1">
      <c r="A626" s="36" t="s">
        <v>316</v>
      </c>
      <c r="B626" s="43" t="s">
        <v>315</v>
      </c>
      <c r="C626" s="308"/>
      <c r="D626" s="46">
        <v>3.3589999999999995E-2</v>
      </c>
      <c r="E626" s="190">
        <v>3.3589999999999995E-2</v>
      </c>
      <c r="F626" s="190">
        <v>3.3589999999999995E-2</v>
      </c>
      <c r="G626" s="308"/>
      <c r="H626" s="190"/>
      <c r="I626" s="190">
        <v>0</v>
      </c>
      <c r="J626" s="191">
        <v>0</v>
      </c>
      <c r="K626" s="191"/>
      <c r="L626" s="35">
        <f t="shared" si="33"/>
        <v>0</v>
      </c>
      <c r="M626" s="270"/>
    </row>
    <row r="627" spans="1:13" ht="73.2" customHeight="1">
      <c r="A627" s="36" t="s">
        <v>314</v>
      </c>
      <c r="B627" s="43" t="s">
        <v>313</v>
      </c>
      <c r="C627" s="308"/>
      <c r="D627" s="46">
        <v>4.0059999999999998E-2</v>
      </c>
      <c r="E627" s="190">
        <v>4.0059999999999998E-2</v>
      </c>
      <c r="F627" s="190">
        <v>4.0059999999999998E-2</v>
      </c>
      <c r="G627" s="308"/>
      <c r="H627" s="190"/>
      <c r="I627" s="190">
        <v>0</v>
      </c>
      <c r="J627" s="191">
        <v>0</v>
      </c>
      <c r="K627" s="191"/>
      <c r="L627" s="35">
        <f t="shared" si="33"/>
        <v>0</v>
      </c>
      <c r="M627" s="270"/>
    </row>
    <row r="628" spans="1:13" ht="73.2" customHeight="1">
      <c r="A628" s="36" t="s">
        <v>312</v>
      </c>
      <c r="B628" s="43" t="s">
        <v>311</v>
      </c>
      <c r="C628" s="308"/>
      <c r="D628" s="46">
        <v>2.9000000000000001E-2</v>
      </c>
      <c r="E628" s="190">
        <v>2.9000000000000001E-2</v>
      </c>
      <c r="F628" s="190">
        <v>2.9000000000000001E-2</v>
      </c>
      <c r="G628" s="308"/>
      <c r="H628" s="190"/>
      <c r="I628" s="190">
        <v>0</v>
      </c>
      <c r="J628" s="191">
        <v>0</v>
      </c>
      <c r="K628" s="191"/>
      <c r="L628" s="35">
        <f t="shared" si="33"/>
        <v>0</v>
      </c>
      <c r="M628" s="270"/>
    </row>
    <row r="629" spans="1:13" ht="66.599999999999994" customHeight="1">
      <c r="A629" s="36" t="s">
        <v>310</v>
      </c>
      <c r="B629" s="43" t="s">
        <v>309</v>
      </c>
      <c r="C629" s="308"/>
      <c r="D629" s="46">
        <v>0.26250000000000001</v>
      </c>
      <c r="E629" s="190">
        <v>0.26250000000000001</v>
      </c>
      <c r="F629" s="190">
        <v>0.26250000000000001</v>
      </c>
      <c r="G629" s="308"/>
      <c r="H629" s="190"/>
      <c r="I629" s="190">
        <v>0</v>
      </c>
      <c r="J629" s="191">
        <v>0</v>
      </c>
      <c r="K629" s="191"/>
      <c r="L629" s="35">
        <f t="shared" si="33"/>
        <v>0</v>
      </c>
      <c r="M629" s="270"/>
    </row>
    <row r="630" spans="1:13" ht="63.6" customHeight="1">
      <c r="A630" s="36" t="s">
        <v>308</v>
      </c>
      <c r="B630" s="43" t="s">
        <v>307</v>
      </c>
      <c r="C630" s="308"/>
      <c r="D630" s="46">
        <v>4.9500000000000002E-2</v>
      </c>
      <c r="E630" s="190">
        <v>4.9500000000000002E-2</v>
      </c>
      <c r="F630" s="190">
        <v>4.9500000000000002E-2</v>
      </c>
      <c r="G630" s="308"/>
      <c r="H630" s="190"/>
      <c r="I630" s="190">
        <v>0</v>
      </c>
      <c r="J630" s="191">
        <v>0</v>
      </c>
      <c r="K630" s="191"/>
      <c r="L630" s="35">
        <f t="shared" si="33"/>
        <v>0</v>
      </c>
      <c r="M630" s="270"/>
    </row>
    <row r="631" spans="1:13" ht="76.2" customHeight="1">
      <c r="A631" s="36" t="s">
        <v>306</v>
      </c>
      <c r="B631" s="43" t="s">
        <v>305</v>
      </c>
      <c r="C631" s="308"/>
      <c r="D631" s="46">
        <v>4.2999999999999997E-2</v>
      </c>
      <c r="E631" s="190">
        <v>4.2999999999999997E-2</v>
      </c>
      <c r="F631" s="190">
        <v>4.2999999999999997E-2</v>
      </c>
      <c r="G631" s="308"/>
      <c r="H631" s="190"/>
      <c r="I631" s="190">
        <v>0</v>
      </c>
      <c r="J631" s="191">
        <v>0</v>
      </c>
      <c r="K631" s="191"/>
      <c r="L631" s="35">
        <f t="shared" si="33"/>
        <v>0</v>
      </c>
      <c r="M631" s="270"/>
    </row>
    <row r="632" spans="1:13" ht="31.2">
      <c r="A632" s="36" t="s">
        <v>304</v>
      </c>
      <c r="B632" s="43" t="s">
        <v>303</v>
      </c>
      <c r="C632" s="308"/>
      <c r="D632" s="46">
        <v>3.5000000000000003E-2</v>
      </c>
      <c r="E632" s="190">
        <v>4.65E-2</v>
      </c>
      <c r="F632" s="190">
        <v>4.65E-2</v>
      </c>
      <c r="G632" s="308"/>
      <c r="H632" s="190"/>
      <c r="I632" s="190">
        <v>1.1499999999999996E-2</v>
      </c>
      <c r="J632" s="191">
        <v>0.32857142857142851</v>
      </c>
      <c r="K632" s="191"/>
      <c r="L632" s="35">
        <f t="shared" si="33"/>
        <v>1.1499999999999996E-2</v>
      </c>
      <c r="M632" s="270"/>
    </row>
    <row r="633" spans="1:13" ht="31.2">
      <c r="A633" s="36" t="s">
        <v>302</v>
      </c>
      <c r="B633" s="43" t="s">
        <v>301</v>
      </c>
      <c r="C633" s="308"/>
      <c r="D633" s="46">
        <v>0</v>
      </c>
      <c r="E633" s="190">
        <v>8.6E-3</v>
      </c>
      <c r="F633" s="190">
        <v>8.6E-3</v>
      </c>
      <c r="G633" s="308"/>
      <c r="H633" s="190"/>
      <c r="I633" s="190">
        <v>8.6E-3</v>
      </c>
      <c r="J633" s="191"/>
      <c r="K633" s="191"/>
      <c r="L633" s="35">
        <f t="shared" si="33"/>
        <v>8.6E-3</v>
      </c>
      <c r="M633" s="270"/>
    </row>
    <row r="634" spans="1:13" ht="97.8" customHeight="1">
      <c r="A634" s="36" t="s">
        <v>300</v>
      </c>
      <c r="B634" s="43" t="s">
        <v>299</v>
      </c>
      <c r="C634" s="308"/>
      <c r="D634" s="46">
        <v>0</v>
      </c>
      <c r="E634" s="190">
        <v>8.6E-3</v>
      </c>
      <c r="F634" s="190">
        <v>8.6E-3</v>
      </c>
      <c r="G634" s="308"/>
      <c r="H634" s="190"/>
      <c r="I634" s="190">
        <v>8.6E-3</v>
      </c>
      <c r="J634" s="191"/>
      <c r="K634" s="191"/>
      <c r="L634" s="35">
        <f t="shared" si="33"/>
        <v>8.6E-3</v>
      </c>
      <c r="M634" s="270"/>
    </row>
    <row r="635" spans="1:13" ht="51" customHeight="1">
      <c r="A635" s="36" t="s">
        <v>298</v>
      </c>
      <c r="B635" s="43" t="s">
        <v>297</v>
      </c>
      <c r="C635" s="308">
        <v>13</v>
      </c>
      <c r="D635" s="46">
        <v>13</v>
      </c>
      <c r="E635" s="190">
        <v>14.676211309999999</v>
      </c>
      <c r="F635" s="190">
        <v>14.676211309999999</v>
      </c>
      <c r="G635" s="308">
        <v>33.4313158</v>
      </c>
      <c r="H635" s="190"/>
      <c r="I635" s="190">
        <v>1.6762113099999993</v>
      </c>
      <c r="J635" s="191">
        <v>0.12893933153846149</v>
      </c>
      <c r="K635" s="191"/>
      <c r="L635" s="35">
        <f t="shared" si="33"/>
        <v>1.6762113099999993</v>
      </c>
      <c r="M635" s="270"/>
    </row>
    <row r="636" spans="1:13">
      <c r="A636" s="36" t="s">
        <v>296</v>
      </c>
      <c r="B636" s="43" t="s">
        <v>295</v>
      </c>
      <c r="C636" s="308"/>
      <c r="D636" s="46">
        <v>1.6</v>
      </c>
      <c r="E636" s="190">
        <v>1.8383930500000001</v>
      </c>
      <c r="F636" s="190">
        <v>1.8383930500000001</v>
      </c>
      <c r="G636" s="308">
        <v>1.59764493</v>
      </c>
      <c r="H636" s="190"/>
      <c r="I636" s="190">
        <v>0.23839305</v>
      </c>
      <c r="J636" s="191">
        <v>0.14899565624999989</v>
      </c>
      <c r="K636" s="191"/>
      <c r="L636" s="35">
        <f t="shared" si="33"/>
        <v>0.23839305</v>
      </c>
      <c r="M636" s="270"/>
    </row>
    <row r="637" spans="1:13" ht="31.2">
      <c r="A637" s="36" t="s">
        <v>294</v>
      </c>
      <c r="B637" s="43" t="s">
        <v>293</v>
      </c>
      <c r="C637" s="308"/>
      <c r="D637" s="46">
        <v>1.6486000000000001</v>
      </c>
      <c r="E637" s="190">
        <v>1.5337168000000001</v>
      </c>
      <c r="F637" s="190">
        <v>1.5337168000000001</v>
      </c>
      <c r="G637" s="308">
        <v>1.29976</v>
      </c>
      <c r="H637" s="190"/>
      <c r="I637" s="190">
        <v>-0.11488319999999996</v>
      </c>
      <c r="J637" s="191">
        <v>-6.9685308746815444E-2</v>
      </c>
      <c r="K637" s="191"/>
      <c r="L637" s="35">
        <f t="shared" si="33"/>
        <v>-0.11488319999999996</v>
      </c>
      <c r="M637" s="270"/>
    </row>
    <row r="638" spans="1:13">
      <c r="A638" s="279" t="s">
        <v>292</v>
      </c>
      <c r="B638" s="235" t="s">
        <v>291</v>
      </c>
      <c r="C638" s="35">
        <f>SUM(C639:C650)</f>
        <v>10.971908389999999</v>
      </c>
      <c r="D638" s="35">
        <f>SUM(D639:D650)</f>
        <v>15.315614810000001</v>
      </c>
      <c r="E638" s="35">
        <f t="shared" ref="E638:I638" si="36">SUM(E639:E650)</f>
        <v>14.332896279999998</v>
      </c>
      <c r="F638" s="35">
        <f t="shared" si="36"/>
        <v>14.332896279999998</v>
      </c>
      <c r="G638" s="35">
        <f>SUM(G639:G650)</f>
        <v>6.5816786</v>
      </c>
      <c r="H638" s="35">
        <f t="shared" si="36"/>
        <v>0</v>
      </c>
      <c r="I638" s="35">
        <f t="shared" si="36"/>
        <v>-0.98271852999999953</v>
      </c>
      <c r="J638" s="191">
        <v>5.8605979004768827E-3</v>
      </c>
      <c r="K638" s="191"/>
      <c r="L638" s="35">
        <f t="shared" si="33"/>
        <v>-0.98271852999999953</v>
      </c>
      <c r="M638" s="270"/>
    </row>
    <row r="639" spans="1:13" ht="33.6" customHeight="1">
      <c r="A639" s="271" t="s">
        <v>57</v>
      </c>
      <c r="B639" s="252" t="s">
        <v>56</v>
      </c>
      <c r="C639" s="253"/>
      <c r="D639" s="35"/>
      <c r="E639" s="190">
        <v>0</v>
      </c>
      <c r="F639" s="190">
        <v>0</v>
      </c>
      <c r="G639" s="190"/>
      <c r="H639" s="190"/>
      <c r="I639" s="190">
        <v>0</v>
      </c>
      <c r="J639" s="191"/>
      <c r="K639" s="191"/>
      <c r="L639" s="35">
        <f t="shared" ref="L639:L700" si="37">I639</f>
        <v>0</v>
      </c>
      <c r="M639" s="270"/>
    </row>
    <row r="640" spans="1:13">
      <c r="A640" s="271" t="s">
        <v>290</v>
      </c>
      <c r="B640" s="43" t="s">
        <v>289</v>
      </c>
      <c r="C640" s="204">
        <v>0.81930400000000003</v>
      </c>
      <c r="D640" s="35">
        <v>0.81930400000000003</v>
      </c>
      <c r="E640" s="190">
        <v>0.78812384000000002</v>
      </c>
      <c r="F640" s="190">
        <v>0.78812384000000002</v>
      </c>
      <c r="G640" s="204">
        <v>0.70213709999999996</v>
      </c>
      <c r="H640" s="190"/>
      <c r="I640" s="190">
        <v>-3.1180160000000012E-2</v>
      </c>
      <c r="J640" s="191">
        <v>-3.8056887309228293E-2</v>
      </c>
      <c r="K640" s="191"/>
      <c r="L640" s="35">
        <f t="shared" si="37"/>
        <v>-3.1180160000000012E-2</v>
      </c>
      <c r="M640" s="270"/>
    </row>
    <row r="641" spans="1:13">
      <c r="A641" s="271" t="s">
        <v>288</v>
      </c>
      <c r="B641" s="43" t="s">
        <v>287</v>
      </c>
      <c r="C641" s="204">
        <v>0.62841999999999998</v>
      </c>
      <c r="D641" s="35">
        <v>0.62841999999999998</v>
      </c>
      <c r="E641" s="190">
        <v>0.65911421000000003</v>
      </c>
      <c r="F641" s="190">
        <v>0.65911421000000003</v>
      </c>
      <c r="G641" s="204">
        <v>0.59275509000000004</v>
      </c>
      <c r="H641" s="190"/>
      <c r="I641" s="190">
        <v>3.0694210000000055E-2</v>
      </c>
      <c r="J641" s="191">
        <v>4.8843464561917349E-2</v>
      </c>
      <c r="K641" s="191"/>
      <c r="L641" s="35">
        <f t="shared" si="37"/>
        <v>3.0694210000000055E-2</v>
      </c>
      <c r="M641" s="270"/>
    </row>
    <row r="642" spans="1:13" ht="46.8">
      <c r="A642" s="271" t="s">
        <v>286</v>
      </c>
      <c r="B642" s="43" t="s">
        <v>285</v>
      </c>
      <c r="C642" s="204">
        <v>9.5241843900000003</v>
      </c>
      <c r="D642" s="35">
        <v>7.6531843899999998</v>
      </c>
      <c r="E642" s="190">
        <v>6.6353285900000003</v>
      </c>
      <c r="F642" s="190">
        <f>E642</f>
        <v>6.6353285900000003</v>
      </c>
      <c r="G642" s="204"/>
      <c r="H642" s="190"/>
      <c r="I642" s="190">
        <f>E642-D642</f>
        <v>-1.0178557999999995</v>
      </c>
      <c r="J642" s="191">
        <f>E642/D642-100%</f>
        <v>-0.13299768411825752</v>
      </c>
      <c r="K642" s="191"/>
      <c r="L642" s="35">
        <f t="shared" si="37"/>
        <v>-1.0178557999999995</v>
      </c>
      <c r="M642" s="270"/>
    </row>
    <row r="643" spans="1:13" ht="62.4">
      <c r="A643" s="271" t="s">
        <v>284</v>
      </c>
      <c r="B643" s="43" t="s">
        <v>283</v>
      </c>
      <c r="C643" s="253"/>
      <c r="D643" s="35">
        <v>0.64619660000000001</v>
      </c>
      <c r="E643" s="190">
        <v>0.64619660000000001</v>
      </c>
      <c r="F643" s="190">
        <v>0.64619660000000001</v>
      </c>
      <c r="G643" s="290">
        <v>0.54811270999999995</v>
      </c>
      <c r="H643" s="190"/>
      <c r="I643" s="190">
        <v>0</v>
      </c>
      <c r="J643" s="191">
        <v>0</v>
      </c>
      <c r="K643" s="191"/>
      <c r="L643" s="35">
        <f t="shared" si="37"/>
        <v>0</v>
      </c>
      <c r="M643" s="270"/>
    </row>
    <row r="644" spans="1:13" ht="62.4">
      <c r="A644" s="271" t="s">
        <v>282</v>
      </c>
      <c r="B644" s="216" t="s">
        <v>281</v>
      </c>
      <c r="C644" s="253"/>
      <c r="D644" s="35">
        <v>2.8263674899999995</v>
      </c>
      <c r="E644" s="190">
        <v>2.82636749</v>
      </c>
      <c r="F644" s="190">
        <v>2.82636749</v>
      </c>
      <c r="G644" s="290">
        <v>2.4040570400000001</v>
      </c>
      <c r="H644" s="190"/>
      <c r="I644" s="190">
        <v>0</v>
      </c>
      <c r="J644" s="191">
        <v>0</v>
      </c>
      <c r="K644" s="191"/>
      <c r="L644" s="35">
        <f t="shared" si="37"/>
        <v>0</v>
      </c>
      <c r="M644" s="270"/>
    </row>
    <row r="645" spans="1:13" ht="31.2">
      <c r="A645" s="271" t="s">
        <v>280</v>
      </c>
      <c r="B645" s="43" t="s">
        <v>279</v>
      </c>
      <c r="C645" s="253"/>
      <c r="D645" s="35">
        <v>5.8973999999999999E-2</v>
      </c>
      <c r="E645" s="190">
        <v>5.8973999999999999E-2</v>
      </c>
      <c r="F645" s="190">
        <v>5.8973999999999999E-2</v>
      </c>
      <c r="G645" s="204"/>
      <c r="H645" s="190"/>
      <c r="I645" s="190">
        <v>0</v>
      </c>
      <c r="J645" s="191">
        <v>0</v>
      </c>
      <c r="K645" s="191"/>
      <c r="L645" s="35">
        <f t="shared" si="37"/>
        <v>0</v>
      </c>
      <c r="M645" s="270"/>
    </row>
    <row r="646" spans="1:13" ht="31.2">
      <c r="A646" s="271" t="s">
        <v>278</v>
      </c>
      <c r="B646" s="216" t="s">
        <v>277</v>
      </c>
      <c r="C646" s="253"/>
      <c r="D646" s="35">
        <v>6.5945939999999995E-2</v>
      </c>
      <c r="E646" s="190">
        <v>6.5945939999999995E-2</v>
      </c>
      <c r="F646" s="190">
        <v>6.5945939999999995E-2</v>
      </c>
      <c r="G646" s="290">
        <v>5.5886390000000001E-2</v>
      </c>
      <c r="H646" s="190"/>
      <c r="I646" s="190">
        <v>0</v>
      </c>
      <c r="J646" s="191">
        <v>0</v>
      </c>
      <c r="K646" s="191"/>
      <c r="L646" s="35">
        <f t="shared" si="37"/>
        <v>0</v>
      </c>
      <c r="M646" s="270"/>
    </row>
    <row r="647" spans="1:13">
      <c r="A647" s="271" t="s">
        <v>276</v>
      </c>
      <c r="B647" s="43" t="s">
        <v>94</v>
      </c>
      <c r="C647" s="253"/>
      <c r="D647" s="35">
        <v>1.01199912</v>
      </c>
      <c r="E647" s="190">
        <v>1.0371853499999999</v>
      </c>
      <c r="F647" s="190">
        <v>1.0371853499999999</v>
      </c>
      <c r="G647" s="290">
        <v>0.87897062999999998</v>
      </c>
      <c r="H647" s="190"/>
      <c r="I647" s="190">
        <v>2.5186229999999865E-2</v>
      </c>
      <c r="J647" s="191">
        <v>2.488760069277518E-2</v>
      </c>
      <c r="K647" s="191"/>
      <c r="L647" s="35">
        <f t="shared" si="37"/>
        <v>2.5186229999999865E-2</v>
      </c>
      <c r="M647" s="270"/>
    </row>
    <row r="648" spans="1:13">
      <c r="A648" s="271" t="s">
        <v>136</v>
      </c>
      <c r="B648" s="254" t="s">
        <v>135</v>
      </c>
      <c r="C648" s="253"/>
      <c r="D648" s="35"/>
      <c r="E648" s="190">
        <v>0</v>
      </c>
      <c r="F648" s="190">
        <v>0</v>
      </c>
      <c r="G648" s="204"/>
      <c r="H648" s="190"/>
      <c r="I648" s="190">
        <v>0</v>
      </c>
      <c r="J648" s="191"/>
      <c r="K648" s="191"/>
      <c r="L648" s="35">
        <f t="shared" si="37"/>
        <v>0</v>
      </c>
      <c r="M648" s="270"/>
    </row>
    <row r="649" spans="1:13" ht="46.8">
      <c r="A649" s="271" t="s">
        <v>275</v>
      </c>
      <c r="B649" s="216" t="s">
        <v>274</v>
      </c>
      <c r="C649" s="253"/>
      <c r="D649" s="35">
        <v>0.83338218000000008</v>
      </c>
      <c r="E649" s="190">
        <v>0.84351287000000008</v>
      </c>
      <c r="F649" s="190">
        <v>0.84351287000000008</v>
      </c>
      <c r="G649" s="204">
        <v>0.74409108999999996</v>
      </c>
      <c r="H649" s="190"/>
      <c r="I649" s="190">
        <v>1.0130689999999998E-2</v>
      </c>
      <c r="J649" s="191">
        <v>1.2156115457136352E-2</v>
      </c>
      <c r="K649" s="191"/>
      <c r="L649" s="35">
        <f t="shared" si="37"/>
        <v>1.0130689999999998E-2</v>
      </c>
      <c r="M649" s="270"/>
    </row>
    <row r="650" spans="1:13" ht="31.2">
      <c r="A650" s="271" t="s">
        <v>273</v>
      </c>
      <c r="B650" s="216" t="s">
        <v>272</v>
      </c>
      <c r="C650" s="253"/>
      <c r="D650" s="35">
        <v>0.77184109000000001</v>
      </c>
      <c r="E650" s="190">
        <v>0.77214738999999999</v>
      </c>
      <c r="F650" s="190">
        <v>0.77214738999999999</v>
      </c>
      <c r="G650" s="204">
        <v>0.65566855000000002</v>
      </c>
      <c r="H650" s="190"/>
      <c r="I650" s="190">
        <v>3.0629999999998159E-4</v>
      </c>
      <c r="J650" s="191">
        <v>3.9684334504652696E-4</v>
      </c>
      <c r="K650" s="191"/>
      <c r="L650" s="35">
        <f t="shared" si="37"/>
        <v>3.0629999999998159E-4</v>
      </c>
      <c r="M650" s="270"/>
    </row>
    <row r="651" spans="1:13" ht="33" customHeight="1">
      <c r="A651" s="279" t="s">
        <v>271</v>
      </c>
      <c r="B651" s="235" t="s">
        <v>270</v>
      </c>
      <c r="C651" s="190"/>
      <c r="D651" s="236">
        <f>SUM(D653:D662)</f>
        <v>5.5612035400000002</v>
      </c>
      <c r="E651" s="236">
        <f t="shared" ref="E651:I651" si="38">SUM(E653:E662)</f>
        <v>5.5322546800000003</v>
      </c>
      <c r="F651" s="236">
        <f t="shared" si="38"/>
        <v>5.5322546800000003</v>
      </c>
      <c r="G651" s="236">
        <f>SUM(G653:G662)</f>
        <v>4.5525634700000008</v>
      </c>
      <c r="H651" s="236">
        <f t="shared" si="38"/>
        <v>0</v>
      </c>
      <c r="I651" s="236">
        <f t="shared" si="38"/>
        <v>-2.8948859999999674E-2</v>
      </c>
      <c r="J651" s="191">
        <v>-5.2055026923182313E-3</v>
      </c>
      <c r="K651" s="191"/>
      <c r="L651" s="35">
        <f t="shared" si="37"/>
        <v>-2.8948859999999674E-2</v>
      </c>
      <c r="M651" s="270"/>
    </row>
    <row r="652" spans="1:13">
      <c r="A652" s="279">
        <v>1</v>
      </c>
      <c r="B652" s="235" t="s">
        <v>56</v>
      </c>
      <c r="C652" s="236"/>
      <c r="D652" s="236"/>
      <c r="E652" s="190">
        <v>0</v>
      </c>
      <c r="F652" s="190">
        <v>0</v>
      </c>
      <c r="G652" s="190"/>
      <c r="H652" s="190"/>
      <c r="I652" s="190">
        <v>0</v>
      </c>
      <c r="J652" s="191"/>
      <c r="K652" s="191"/>
      <c r="L652" s="35">
        <f t="shared" si="37"/>
        <v>0</v>
      </c>
      <c r="M652" s="270"/>
    </row>
    <row r="653" spans="1:13" ht="46.8">
      <c r="A653" s="271" t="s">
        <v>269</v>
      </c>
      <c r="B653" s="43" t="s">
        <v>268</v>
      </c>
      <c r="C653" s="35">
        <v>1.2105726699999999</v>
      </c>
      <c r="D653" s="35">
        <v>1.2105726699999999</v>
      </c>
      <c r="E653" s="190">
        <v>1.2508528800000001</v>
      </c>
      <c r="F653" s="190">
        <v>1.2508528800000001</v>
      </c>
      <c r="G653" s="204">
        <v>1.1342824</v>
      </c>
      <c r="H653" s="190"/>
      <c r="I653" s="190">
        <v>4.028021000000015E-2</v>
      </c>
      <c r="J653" s="191">
        <v>3.3273681950873879E-2</v>
      </c>
      <c r="K653" s="191"/>
      <c r="L653" s="35">
        <f t="shared" si="37"/>
        <v>4.028021000000015E-2</v>
      </c>
      <c r="M653" s="270"/>
    </row>
    <row r="654" spans="1:13" ht="46.8">
      <c r="A654" s="271" t="s">
        <v>267</v>
      </c>
      <c r="B654" s="43" t="s">
        <v>266</v>
      </c>
      <c r="C654" s="35">
        <v>2.121</v>
      </c>
      <c r="D654" s="35">
        <v>2.121</v>
      </c>
      <c r="E654" s="190">
        <v>2.0372601700000001</v>
      </c>
      <c r="F654" s="190">
        <v>2.0372601700000001</v>
      </c>
      <c r="G654" s="204">
        <v>1.82132224</v>
      </c>
      <c r="H654" s="190"/>
      <c r="I654" s="190">
        <v>-8.3739829999999849E-2</v>
      </c>
      <c r="J654" s="191">
        <v>-3.9481296558227186E-2</v>
      </c>
      <c r="K654" s="191"/>
      <c r="L654" s="35">
        <f t="shared" si="37"/>
        <v>-8.3739829999999849E-2</v>
      </c>
      <c r="M654" s="270"/>
    </row>
    <row r="655" spans="1:13" ht="31.2">
      <c r="A655" s="271" t="s">
        <v>265</v>
      </c>
      <c r="B655" s="43" t="s">
        <v>264</v>
      </c>
      <c r="C655" s="35">
        <v>1.3618970399999999</v>
      </c>
      <c r="D655" s="35">
        <v>1.3618970399999999</v>
      </c>
      <c r="E655" s="190">
        <v>1.3618970399999999</v>
      </c>
      <c r="F655" s="190">
        <v>1.3618970399999999</v>
      </c>
      <c r="G655" s="46">
        <v>1.21974782</v>
      </c>
      <c r="H655" s="190"/>
      <c r="I655" s="190">
        <v>0</v>
      </c>
      <c r="J655" s="191">
        <v>0</v>
      </c>
      <c r="K655" s="191"/>
      <c r="L655" s="35">
        <f t="shared" si="37"/>
        <v>0</v>
      </c>
      <c r="M655" s="270"/>
    </row>
    <row r="656" spans="1:13" ht="31.2">
      <c r="A656" s="271" t="s">
        <v>263</v>
      </c>
      <c r="B656" s="43" t="s">
        <v>262</v>
      </c>
      <c r="C656" s="35">
        <v>0.11747228999999999</v>
      </c>
      <c r="D656" s="35">
        <v>0.11747228999999999</v>
      </c>
      <c r="E656" s="190">
        <v>0.11747228999999999</v>
      </c>
      <c r="F656" s="190">
        <v>0.11747228999999999</v>
      </c>
      <c r="G656" s="112">
        <v>0.10652386</v>
      </c>
      <c r="H656" s="190"/>
      <c r="I656" s="190">
        <v>0</v>
      </c>
      <c r="J656" s="191">
        <v>0</v>
      </c>
      <c r="K656" s="191"/>
      <c r="L656" s="35">
        <f t="shared" si="37"/>
        <v>0</v>
      </c>
      <c r="M656" s="270"/>
    </row>
    <row r="657" spans="1:13" ht="46.8">
      <c r="A657" s="271" t="s">
        <v>261</v>
      </c>
      <c r="B657" s="43" t="s">
        <v>260</v>
      </c>
      <c r="C657" s="236"/>
      <c r="D657" s="35">
        <v>0.14199999999999999</v>
      </c>
      <c r="E657" s="190">
        <v>0.14199999999999999</v>
      </c>
      <c r="F657" s="190">
        <v>0.14199999999999999</v>
      </c>
      <c r="G657" s="112">
        <v>9.8216510000000007E-2</v>
      </c>
      <c r="H657" s="190"/>
      <c r="I657" s="190">
        <v>0</v>
      </c>
      <c r="J657" s="191">
        <v>0</v>
      </c>
      <c r="K657" s="191"/>
      <c r="L657" s="35">
        <f t="shared" si="37"/>
        <v>0</v>
      </c>
      <c r="M657" s="270"/>
    </row>
    <row r="658" spans="1:13" ht="62.4">
      <c r="A658" s="271" t="s">
        <v>259</v>
      </c>
      <c r="B658" s="43" t="s">
        <v>258</v>
      </c>
      <c r="C658" s="236"/>
      <c r="D658" s="35">
        <v>9.1999999999999998E-2</v>
      </c>
      <c r="E658" s="190">
        <v>9.1999999999999998E-2</v>
      </c>
      <c r="F658" s="190">
        <v>9.1999999999999998E-2</v>
      </c>
      <c r="G658" s="46"/>
      <c r="H658" s="190"/>
      <c r="I658" s="190">
        <v>0</v>
      </c>
      <c r="J658" s="191">
        <v>0</v>
      </c>
      <c r="K658" s="191"/>
      <c r="L658" s="35">
        <f t="shared" si="37"/>
        <v>0</v>
      </c>
      <c r="M658" s="270"/>
    </row>
    <row r="659" spans="1:13" ht="46.8">
      <c r="A659" s="271" t="s">
        <v>257</v>
      </c>
      <c r="B659" s="255" t="s">
        <v>256</v>
      </c>
      <c r="C659" s="236"/>
      <c r="D659" s="35">
        <v>0.14000000000000001</v>
      </c>
      <c r="E659" s="190">
        <v>0.14000000000000001</v>
      </c>
      <c r="F659" s="190">
        <v>0.14000000000000001</v>
      </c>
      <c r="G659" s="46"/>
      <c r="H659" s="190"/>
      <c r="I659" s="190">
        <v>0</v>
      </c>
      <c r="J659" s="191">
        <v>0</v>
      </c>
      <c r="K659" s="191"/>
      <c r="L659" s="35">
        <f t="shared" si="37"/>
        <v>0</v>
      </c>
      <c r="M659" s="270"/>
    </row>
    <row r="660" spans="1:13" ht="31.2">
      <c r="A660" s="271" t="s">
        <v>255</v>
      </c>
      <c r="B660" s="255" t="s">
        <v>254</v>
      </c>
      <c r="C660" s="236"/>
      <c r="D660" s="35">
        <v>7.2999999999999995E-2</v>
      </c>
      <c r="E660" s="190">
        <v>7.2999999999999995E-2</v>
      </c>
      <c r="F660" s="190">
        <v>7.2999999999999995E-2</v>
      </c>
      <c r="G660" s="46"/>
      <c r="H660" s="190"/>
      <c r="I660" s="190">
        <v>0</v>
      </c>
      <c r="J660" s="191">
        <v>0</v>
      </c>
      <c r="K660" s="191"/>
      <c r="L660" s="35">
        <f t="shared" si="37"/>
        <v>0</v>
      </c>
      <c r="M660" s="270"/>
    </row>
    <row r="661" spans="1:13" ht="62.4">
      <c r="A661" s="271" t="s">
        <v>253</v>
      </c>
      <c r="B661" s="255" t="s">
        <v>252</v>
      </c>
      <c r="C661" s="236"/>
      <c r="D661" s="35">
        <v>0.10115499999999999</v>
      </c>
      <c r="E661" s="190">
        <v>0.11428908</v>
      </c>
      <c r="F661" s="190">
        <v>0.11428908</v>
      </c>
      <c r="G661" s="46"/>
      <c r="H661" s="190"/>
      <c r="I661" s="190">
        <v>1.3134080000000006E-2</v>
      </c>
      <c r="J661" s="191">
        <v>0.12984113489199745</v>
      </c>
      <c r="K661" s="191"/>
      <c r="L661" s="35">
        <f t="shared" si="37"/>
        <v>1.3134080000000006E-2</v>
      </c>
      <c r="M661" s="270"/>
    </row>
    <row r="662" spans="1:13" ht="31.2">
      <c r="A662" s="271" t="s">
        <v>251</v>
      </c>
      <c r="B662" s="216" t="s">
        <v>250</v>
      </c>
      <c r="C662" s="236"/>
      <c r="D662" s="236">
        <v>0.20210654</v>
      </c>
      <c r="E662" s="190">
        <v>0.20348322000000002</v>
      </c>
      <c r="F662" s="190">
        <v>0.20348322000000002</v>
      </c>
      <c r="G662" s="112">
        <v>0.17247064000000001</v>
      </c>
      <c r="H662" s="190"/>
      <c r="I662" s="190">
        <v>1.376680000000019E-3</v>
      </c>
      <c r="J662" s="191">
        <v>6.8116548826180345E-3</v>
      </c>
      <c r="K662" s="191"/>
      <c r="L662" s="35">
        <f t="shared" si="37"/>
        <v>1.376680000000019E-3</v>
      </c>
      <c r="M662" s="270"/>
    </row>
    <row r="663" spans="1:13" ht="34.799999999999997" customHeight="1">
      <c r="A663" s="279" t="s">
        <v>249</v>
      </c>
      <c r="B663" s="235" t="s">
        <v>248</v>
      </c>
      <c r="C663" s="190"/>
      <c r="D663" s="190">
        <f>SUM(D665:D696)</f>
        <v>28.161620589999998</v>
      </c>
      <c r="E663" s="190">
        <f t="shared" ref="E663:I663" si="39">SUM(E665:E696)</f>
        <v>27.776731620000003</v>
      </c>
      <c r="F663" s="190">
        <f t="shared" si="39"/>
        <v>27.776731620000003</v>
      </c>
      <c r="G663" s="190">
        <f t="shared" si="39"/>
        <v>27.29680969</v>
      </c>
      <c r="H663" s="190">
        <f t="shared" si="39"/>
        <v>0</v>
      </c>
      <c r="I663" s="190">
        <f t="shared" si="39"/>
        <v>-0.38488896999999983</v>
      </c>
      <c r="J663" s="191">
        <v>-1.3667145637799916E-2</v>
      </c>
      <c r="K663" s="191"/>
      <c r="L663" s="35">
        <f t="shared" si="37"/>
        <v>-0.38488896999999983</v>
      </c>
      <c r="M663" s="270"/>
    </row>
    <row r="664" spans="1:13">
      <c r="A664" s="269" t="s">
        <v>57</v>
      </c>
      <c r="B664" s="43" t="s">
        <v>56</v>
      </c>
      <c r="C664" s="190"/>
      <c r="D664" s="190"/>
      <c r="E664" s="190">
        <v>0</v>
      </c>
      <c r="F664" s="190">
        <v>0</v>
      </c>
      <c r="G664" s="190"/>
      <c r="H664" s="190"/>
      <c r="I664" s="190">
        <v>0</v>
      </c>
      <c r="J664" s="191"/>
      <c r="K664" s="191"/>
      <c r="L664" s="35">
        <f t="shared" si="37"/>
        <v>0</v>
      </c>
      <c r="M664" s="270"/>
    </row>
    <row r="665" spans="1:13" ht="62.4">
      <c r="A665" s="269" t="s">
        <v>247</v>
      </c>
      <c r="B665" s="43" t="s">
        <v>246</v>
      </c>
      <c r="C665" s="236"/>
      <c r="D665" s="190">
        <v>0.43187081000000005</v>
      </c>
      <c r="E665" s="190">
        <v>0.42957581</v>
      </c>
      <c r="F665" s="190">
        <v>0.42957581</v>
      </c>
      <c r="G665" s="256">
        <v>0.42959999999999998</v>
      </c>
      <c r="H665" s="190"/>
      <c r="I665" s="190">
        <v>-2.295000000000047E-3</v>
      </c>
      <c r="J665" s="191">
        <v>-5.3140891832907933E-3</v>
      </c>
      <c r="K665" s="191"/>
      <c r="L665" s="35">
        <f t="shared" si="37"/>
        <v>-2.295000000000047E-3</v>
      </c>
      <c r="M665" s="270"/>
    </row>
    <row r="666" spans="1:13" ht="62.4">
      <c r="A666" s="269" t="s">
        <v>245</v>
      </c>
      <c r="B666" s="49" t="s">
        <v>244</v>
      </c>
      <c r="C666" s="236"/>
      <c r="D666" s="190">
        <v>0.73110555999999993</v>
      </c>
      <c r="E666" s="190">
        <v>0.74963626000000005</v>
      </c>
      <c r="F666" s="190">
        <v>0.74963626000000005</v>
      </c>
      <c r="G666" s="257">
        <v>0.74960000000000004</v>
      </c>
      <c r="H666" s="190"/>
      <c r="I666" s="190">
        <v>1.8530700000000122E-2</v>
      </c>
      <c r="J666" s="191">
        <v>2.5346134694968159E-2</v>
      </c>
      <c r="K666" s="191"/>
      <c r="L666" s="35">
        <f t="shared" si="37"/>
        <v>1.8530700000000122E-2</v>
      </c>
      <c r="M666" s="270"/>
    </row>
    <row r="667" spans="1:13" ht="62.4">
      <c r="A667" s="269" t="s">
        <v>243</v>
      </c>
      <c r="B667" s="49" t="s">
        <v>242</v>
      </c>
      <c r="C667" s="236"/>
      <c r="D667" s="190">
        <v>0.97713142000000008</v>
      </c>
      <c r="E667" s="190">
        <v>0.90745644000000003</v>
      </c>
      <c r="F667" s="190">
        <v>0.90745644000000003</v>
      </c>
      <c r="G667" s="257">
        <v>0.90749999999999997</v>
      </c>
      <c r="H667" s="190"/>
      <c r="I667" s="190">
        <v>-6.9674980000000053E-2</v>
      </c>
      <c r="J667" s="191">
        <v>-7.1305638703133778E-2</v>
      </c>
      <c r="K667" s="191"/>
      <c r="L667" s="35">
        <f t="shared" si="37"/>
        <v>-6.9674980000000053E-2</v>
      </c>
      <c r="M667" s="270"/>
    </row>
    <row r="668" spans="1:13" ht="62.4">
      <c r="A668" s="269" t="s">
        <v>241</v>
      </c>
      <c r="B668" s="49" t="s">
        <v>240</v>
      </c>
      <c r="C668" s="236"/>
      <c r="D668" s="190">
        <v>0.35000477000000002</v>
      </c>
      <c r="E668" s="190">
        <v>0.35056793000000003</v>
      </c>
      <c r="F668" s="190">
        <v>0.35056793000000003</v>
      </c>
      <c r="G668" s="257">
        <v>0.35060000000000002</v>
      </c>
      <c r="H668" s="190"/>
      <c r="I668" s="190">
        <v>5.6316000000000699E-4</v>
      </c>
      <c r="J668" s="191">
        <v>1.6090066429665928E-3</v>
      </c>
      <c r="K668" s="191"/>
      <c r="L668" s="35">
        <f t="shared" si="37"/>
        <v>5.6316000000000699E-4</v>
      </c>
      <c r="M668" s="270"/>
    </row>
    <row r="669" spans="1:13" ht="62.4">
      <c r="A669" s="269" t="s">
        <v>239</v>
      </c>
      <c r="B669" s="49" t="s">
        <v>238</v>
      </c>
      <c r="C669" s="236"/>
      <c r="D669" s="190">
        <v>0.55114810999999997</v>
      </c>
      <c r="E669" s="190">
        <v>0.5658878799999999</v>
      </c>
      <c r="F669" s="190">
        <v>0.5658878799999999</v>
      </c>
      <c r="G669" s="257">
        <v>0.56589999999999996</v>
      </c>
      <c r="H669" s="190"/>
      <c r="I669" s="190">
        <v>1.473976999999993E-2</v>
      </c>
      <c r="J669" s="191">
        <v>2.6743754959079657E-2</v>
      </c>
      <c r="K669" s="191"/>
      <c r="L669" s="35">
        <f t="shared" si="37"/>
        <v>1.473976999999993E-2</v>
      </c>
      <c r="M669" s="270"/>
    </row>
    <row r="670" spans="1:13" ht="51" customHeight="1">
      <c r="A670" s="269" t="s">
        <v>237</v>
      </c>
      <c r="B670" s="49" t="s">
        <v>236</v>
      </c>
      <c r="C670" s="236"/>
      <c r="D670" s="190">
        <v>0.30055160000000003</v>
      </c>
      <c r="E670" s="190">
        <v>0.30655299000000003</v>
      </c>
      <c r="F670" s="190">
        <v>0.30655299000000003</v>
      </c>
      <c r="G670" s="256">
        <v>0.30659999999999998</v>
      </c>
      <c r="H670" s="190"/>
      <c r="I670" s="190">
        <v>6.0013899999999953E-3</v>
      </c>
      <c r="J670" s="191">
        <v>1.9967918986290467E-2</v>
      </c>
      <c r="K670" s="191"/>
      <c r="L670" s="35">
        <f t="shared" si="37"/>
        <v>6.0013899999999953E-3</v>
      </c>
      <c r="M670" s="270"/>
    </row>
    <row r="671" spans="1:13" ht="49.8" customHeight="1">
      <c r="A671" s="269" t="s">
        <v>235</v>
      </c>
      <c r="B671" s="49" t="s">
        <v>234</v>
      </c>
      <c r="C671" s="236"/>
      <c r="D671" s="190">
        <v>0.24627404000000003</v>
      </c>
      <c r="E671" s="190">
        <v>0.26230187999999999</v>
      </c>
      <c r="F671" s="190">
        <v>0.26230187999999999</v>
      </c>
      <c r="G671" s="256">
        <v>0.26229999999999998</v>
      </c>
      <c r="H671" s="190"/>
      <c r="I671" s="190">
        <v>1.602783999999996E-2</v>
      </c>
      <c r="J671" s="191">
        <v>6.5081321604177012E-2</v>
      </c>
      <c r="K671" s="191"/>
      <c r="L671" s="35">
        <f t="shared" si="37"/>
        <v>1.602783999999996E-2</v>
      </c>
      <c r="M671" s="270"/>
    </row>
    <row r="672" spans="1:13" ht="71.400000000000006" customHeight="1">
      <c r="A672" s="269" t="s">
        <v>233</v>
      </c>
      <c r="B672" s="49" t="s">
        <v>232</v>
      </c>
      <c r="C672" s="236"/>
      <c r="D672" s="190">
        <v>1.7729776000000002</v>
      </c>
      <c r="E672" s="190">
        <v>1.8022021500000001</v>
      </c>
      <c r="F672" s="190">
        <v>1.8022021500000001</v>
      </c>
      <c r="G672" s="257">
        <v>1.8022</v>
      </c>
      <c r="H672" s="190"/>
      <c r="I672" s="190">
        <v>2.9224549999999905E-2</v>
      </c>
      <c r="J672" s="191">
        <v>1.6483315976467905E-2</v>
      </c>
      <c r="K672" s="191"/>
      <c r="L672" s="35">
        <f t="shared" si="37"/>
        <v>2.9224549999999905E-2</v>
      </c>
      <c r="M672" s="270"/>
    </row>
    <row r="673" spans="1:13" ht="78" customHeight="1">
      <c r="A673" s="269" t="s">
        <v>231</v>
      </c>
      <c r="B673" s="49" t="s">
        <v>230</v>
      </c>
      <c r="C673" s="236"/>
      <c r="D673" s="190">
        <v>1.85507942</v>
      </c>
      <c r="E673" s="190">
        <v>1.8890722899999999</v>
      </c>
      <c r="F673" s="190">
        <v>1.8890722899999999</v>
      </c>
      <c r="G673" s="257">
        <v>1.8891</v>
      </c>
      <c r="H673" s="190"/>
      <c r="I673" s="190">
        <v>3.3992869999999842E-2</v>
      </c>
      <c r="J673" s="191">
        <v>1.8324212771440251E-2</v>
      </c>
      <c r="K673" s="191"/>
      <c r="L673" s="35">
        <f t="shared" si="37"/>
        <v>3.3992869999999842E-2</v>
      </c>
      <c r="M673" s="270"/>
    </row>
    <row r="674" spans="1:13" ht="62.4">
      <c r="A674" s="269" t="s">
        <v>229</v>
      </c>
      <c r="B674" s="49" t="s">
        <v>228</v>
      </c>
      <c r="C674" s="236"/>
      <c r="D674" s="190">
        <v>0.54271627</v>
      </c>
      <c r="E674" s="190">
        <v>0.57063352999999994</v>
      </c>
      <c r="F674" s="190">
        <v>0.57063352999999994</v>
      </c>
      <c r="G674" s="257">
        <v>0.5706</v>
      </c>
      <c r="H674" s="190"/>
      <c r="I674" s="190">
        <v>2.7917259999999944E-2</v>
      </c>
      <c r="J674" s="191">
        <v>5.143988036326963E-2</v>
      </c>
      <c r="K674" s="191"/>
      <c r="L674" s="35">
        <f t="shared" si="37"/>
        <v>2.7917259999999944E-2</v>
      </c>
      <c r="M674" s="270"/>
    </row>
    <row r="675" spans="1:13" ht="62.4">
      <c r="A675" s="269" t="s">
        <v>227</v>
      </c>
      <c r="B675" s="49" t="s">
        <v>226</v>
      </c>
      <c r="C675" s="236"/>
      <c r="D675" s="190">
        <v>0.62902842999999997</v>
      </c>
      <c r="E675" s="190">
        <v>0.61476993999999996</v>
      </c>
      <c r="F675" s="190">
        <v>0.61476993999999996</v>
      </c>
      <c r="G675" s="257">
        <v>0.61460000000000004</v>
      </c>
      <c r="H675" s="190"/>
      <c r="I675" s="190">
        <v>-1.4258490000000013E-2</v>
      </c>
      <c r="J675" s="191">
        <v>-2.2667481023075586E-2</v>
      </c>
      <c r="K675" s="191"/>
      <c r="L675" s="35">
        <f t="shared" si="37"/>
        <v>-1.4258490000000013E-2</v>
      </c>
      <c r="M675" s="270"/>
    </row>
    <row r="676" spans="1:13" ht="30" customHeight="1">
      <c r="A676" s="269" t="s">
        <v>225</v>
      </c>
      <c r="B676" s="49" t="s">
        <v>224</v>
      </c>
      <c r="C676" s="236"/>
      <c r="D676" s="190">
        <v>0.38210173000000003</v>
      </c>
      <c r="E676" s="190">
        <v>0.37960790999999999</v>
      </c>
      <c r="F676" s="190">
        <v>0.37960790999999999</v>
      </c>
      <c r="G676" s="257">
        <v>0.37959999999999999</v>
      </c>
      <c r="H676" s="190"/>
      <c r="I676" s="190">
        <v>-2.4938200000000355E-3</v>
      </c>
      <c r="J676" s="191">
        <v>-6.5265865192498662E-3</v>
      </c>
      <c r="K676" s="191"/>
      <c r="L676" s="35">
        <f t="shared" si="37"/>
        <v>-2.4938200000000355E-3</v>
      </c>
      <c r="M676" s="270"/>
    </row>
    <row r="677" spans="1:13" ht="69" customHeight="1">
      <c r="A677" s="269" t="s">
        <v>223</v>
      </c>
      <c r="B677" s="49" t="s">
        <v>222</v>
      </c>
      <c r="C677" s="236"/>
      <c r="D677" s="190">
        <v>0.65699708000000001</v>
      </c>
      <c r="E677" s="190">
        <v>0.65685168999999988</v>
      </c>
      <c r="F677" s="190">
        <v>0.65685168999999988</v>
      </c>
      <c r="G677" s="257">
        <v>0.65690000000000004</v>
      </c>
      <c r="H677" s="190"/>
      <c r="I677" s="190">
        <v>-1.4539000000013402E-4</v>
      </c>
      <c r="J677" s="191">
        <v>-2.2129474304533048E-4</v>
      </c>
      <c r="K677" s="191"/>
      <c r="L677" s="35">
        <f t="shared" si="37"/>
        <v>-1.4539000000013402E-4</v>
      </c>
      <c r="M677" s="270"/>
    </row>
    <row r="678" spans="1:13" ht="62.4">
      <c r="A678" s="269" t="s">
        <v>221</v>
      </c>
      <c r="B678" s="49" t="s">
        <v>220</v>
      </c>
      <c r="C678" s="235">
        <v>0</v>
      </c>
      <c r="D678" s="190">
        <v>8.6792110000000006E-2</v>
      </c>
      <c r="E678" s="190">
        <v>8.6292110000000005E-2</v>
      </c>
      <c r="F678" s="190">
        <v>8.6292110000000005E-2</v>
      </c>
      <c r="G678" s="257">
        <v>8.6300000000000002E-2</v>
      </c>
      <c r="H678" s="190"/>
      <c r="I678" s="190">
        <v>-5.0000000000000044E-4</v>
      </c>
      <c r="J678" s="191">
        <v>-5.7608923207420615E-3</v>
      </c>
      <c r="K678" s="191"/>
      <c r="L678" s="35">
        <f t="shared" si="37"/>
        <v>-5.0000000000000044E-4</v>
      </c>
      <c r="M678" s="270"/>
    </row>
    <row r="679" spans="1:13" ht="62.4">
      <c r="A679" s="269" t="s">
        <v>219</v>
      </c>
      <c r="B679" s="49" t="s">
        <v>218</v>
      </c>
      <c r="C679" s="236"/>
      <c r="D679" s="190">
        <v>0.10664548</v>
      </c>
      <c r="E679" s="190">
        <v>0.10651253999999999</v>
      </c>
      <c r="F679" s="190">
        <v>0.10651253999999999</v>
      </c>
      <c r="G679" s="257">
        <v>0.1065</v>
      </c>
      <c r="H679" s="190"/>
      <c r="I679" s="190">
        <v>-1.3294000000001194E-4</v>
      </c>
      <c r="J679" s="191">
        <v>-1.2465600979996161E-3</v>
      </c>
      <c r="K679" s="191"/>
      <c r="L679" s="35">
        <f t="shared" si="37"/>
        <v>-1.3294000000001194E-4</v>
      </c>
      <c r="M679" s="270"/>
    </row>
    <row r="680" spans="1:13" ht="62.4">
      <c r="A680" s="269" t="s">
        <v>217</v>
      </c>
      <c r="B680" s="49" t="s">
        <v>216</v>
      </c>
      <c r="C680" s="236"/>
      <c r="D680" s="190">
        <v>0.13663305000000001</v>
      </c>
      <c r="E680" s="190">
        <v>0.13613305000000001</v>
      </c>
      <c r="F680" s="190">
        <v>0.13613305000000001</v>
      </c>
      <c r="G680" s="257">
        <v>0.1361</v>
      </c>
      <c r="H680" s="190"/>
      <c r="I680" s="190">
        <v>-5.0000000000000044E-4</v>
      </c>
      <c r="J680" s="191">
        <v>-3.6594367175438736E-3</v>
      </c>
      <c r="K680" s="191"/>
      <c r="L680" s="35">
        <f t="shared" si="37"/>
        <v>-5.0000000000000044E-4</v>
      </c>
      <c r="M680" s="270"/>
    </row>
    <row r="681" spans="1:13" ht="62.4">
      <c r="A681" s="269" t="s">
        <v>215</v>
      </c>
      <c r="B681" s="49" t="s">
        <v>214</v>
      </c>
      <c r="C681" s="236"/>
      <c r="D681" s="190">
        <v>2.3840015400000003</v>
      </c>
      <c r="E681" s="190">
        <v>2.4228778500000003</v>
      </c>
      <c r="F681" s="190">
        <v>2.4228778500000003</v>
      </c>
      <c r="G681" s="257">
        <v>2.4228999999999998</v>
      </c>
      <c r="H681" s="190"/>
      <c r="I681" s="190">
        <v>3.8876310000000025E-2</v>
      </c>
      <c r="J681" s="191">
        <v>1.6307166479430979E-2</v>
      </c>
      <c r="K681" s="191"/>
      <c r="L681" s="35">
        <f t="shared" si="37"/>
        <v>3.8876310000000025E-2</v>
      </c>
      <c r="M681" s="270"/>
    </row>
    <row r="682" spans="1:13" ht="78">
      <c r="A682" s="269" t="s">
        <v>213</v>
      </c>
      <c r="B682" s="49" t="s">
        <v>212</v>
      </c>
      <c r="C682" s="236"/>
      <c r="D682" s="190">
        <v>1.15800569</v>
      </c>
      <c r="E682" s="190">
        <v>1.2022586299999998</v>
      </c>
      <c r="F682" s="190">
        <v>1.2022586299999998</v>
      </c>
      <c r="G682" s="257">
        <v>1.2022999999999999</v>
      </c>
      <c r="H682" s="190"/>
      <c r="I682" s="190">
        <v>4.4252939999999796E-2</v>
      </c>
      <c r="J682" s="191">
        <v>3.8214786319400451E-2</v>
      </c>
      <c r="K682" s="191"/>
      <c r="L682" s="35">
        <f t="shared" si="37"/>
        <v>4.4252939999999796E-2</v>
      </c>
      <c r="M682" s="270"/>
    </row>
    <row r="683" spans="1:13" ht="78">
      <c r="A683" s="269" t="s">
        <v>211</v>
      </c>
      <c r="B683" s="49" t="s">
        <v>210</v>
      </c>
      <c r="C683" s="236"/>
      <c r="D683" s="190">
        <v>2.8837334700000001</v>
      </c>
      <c r="E683" s="190">
        <v>2.8927346100000002</v>
      </c>
      <c r="F683" s="190">
        <v>2.8927346100000002</v>
      </c>
      <c r="G683" s="257">
        <v>2.8927</v>
      </c>
      <c r="H683" s="190"/>
      <c r="I683" s="190">
        <v>9.0011400000000741E-3</v>
      </c>
      <c r="J683" s="191">
        <v>3.1213494914286155E-3</v>
      </c>
      <c r="K683" s="191"/>
      <c r="L683" s="35">
        <f t="shared" si="37"/>
        <v>9.0011400000000741E-3</v>
      </c>
      <c r="M683" s="270"/>
    </row>
    <row r="684" spans="1:13" ht="62.4">
      <c r="A684" s="269" t="s">
        <v>209</v>
      </c>
      <c r="B684" s="49" t="s">
        <v>208</v>
      </c>
      <c r="C684" s="236"/>
      <c r="D684" s="190">
        <v>0.51162009000000008</v>
      </c>
      <c r="E684" s="190">
        <v>0.51220973000000003</v>
      </c>
      <c r="F684" s="190">
        <v>0.51220973000000003</v>
      </c>
      <c r="G684" s="257">
        <v>0.51219999999999999</v>
      </c>
      <c r="H684" s="190"/>
      <c r="I684" s="190">
        <v>5.8963999999994687E-4</v>
      </c>
      <c r="J684" s="191">
        <v>1.1524957903821242E-3</v>
      </c>
      <c r="K684" s="191"/>
      <c r="L684" s="35">
        <f t="shared" si="37"/>
        <v>5.8963999999994687E-4</v>
      </c>
      <c r="M684" s="270"/>
    </row>
    <row r="685" spans="1:13" ht="31.2">
      <c r="A685" s="269" t="s">
        <v>207</v>
      </c>
      <c r="B685" s="49" t="s">
        <v>206</v>
      </c>
      <c r="C685" s="236"/>
      <c r="D685" s="190">
        <v>0.49399999999999999</v>
      </c>
      <c r="E685" s="190">
        <v>0.54784466000000009</v>
      </c>
      <c r="F685" s="190">
        <v>0.54784466000000009</v>
      </c>
      <c r="G685" s="257">
        <v>0.54779999999999995</v>
      </c>
      <c r="H685" s="190"/>
      <c r="I685" s="190">
        <v>5.38446600000001E-2</v>
      </c>
      <c r="J685" s="191">
        <v>0.10899728744939297</v>
      </c>
      <c r="K685" s="191"/>
      <c r="L685" s="35">
        <f t="shared" si="37"/>
        <v>5.38446600000001E-2</v>
      </c>
      <c r="M685" s="270"/>
    </row>
    <row r="686" spans="1:13" ht="54.6" customHeight="1">
      <c r="A686" s="269" t="s">
        <v>205</v>
      </c>
      <c r="B686" s="49" t="s">
        <v>204</v>
      </c>
      <c r="C686" s="236"/>
      <c r="D686" s="190">
        <v>0.60499999999999998</v>
      </c>
      <c r="E686" s="190">
        <v>0.66364005000000004</v>
      </c>
      <c r="F686" s="190">
        <v>0.66364005000000004</v>
      </c>
      <c r="G686" s="257">
        <v>0.66359999999999997</v>
      </c>
      <c r="H686" s="190"/>
      <c r="I686" s="190">
        <v>5.8640050000000055E-2</v>
      </c>
      <c r="J686" s="191">
        <v>9.6925702479338849E-2</v>
      </c>
      <c r="K686" s="191"/>
      <c r="L686" s="35">
        <f t="shared" si="37"/>
        <v>5.8640050000000055E-2</v>
      </c>
      <c r="M686" s="270"/>
    </row>
    <row r="687" spans="1:13" ht="62.4">
      <c r="A687" s="269" t="s">
        <v>203</v>
      </c>
      <c r="B687" s="49" t="s">
        <v>202</v>
      </c>
      <c r="C687" s="236">
        <v>0</v>
      </c>
      <c r="D687" s="190">
        <v>1.8919999999999999E-2</v>
      </c>
      <c r="E687" s="190">
        <v>1.8919999999999999E-2</v>
      </c>
      <c r="F687" s="190">
        <v>1.8919999999999999E-2</v>
      </c>
      <c r="G687" s="190"/>
      <c r="H687" s="190"/>
      <c r="I687" s="190">
        <v>0</v>
      </c>
      <c r="J687" s="191">
        <v>0</v>
      </c>
      <c r="K687" s="191"/>
      <c r="L687" s="35">
        <f t="shared" si="37"/>
        <v>0</v>
      </c>
      <c r="M687" s="270"/>
    </row>
    <row r="688" spans="1:13" ht="62.4">
      <c r="A688" s="269" t="s">
        <v>201</v>
      </c>
      <c r="B688" s="49" t="s">
        <v>200</v>
      </c>
      <c r="C688" s="236">
        <v>0</v>
      </c>
      <c r="D688" s="190">
        <v>1.8679999999999999E-2</v>
      </c>
      <c r="E688" s="190">
        <v>1.8679999999999999E-2</v>
      </c>
      <c r="F688" s="190">
        <v>1.8679999999999999E-2</v>
      </c>
      <c r="G688" s="190"/>
      <c r="H688" s="190"/>
      <c r="I688" s="190">
        <v>0</v>
      </c>
      <c r="J688" s="191">
        <v>0</v>
      </c>
      <c r="K688" s="191"/>
      <c r="L688" s="35">
        <f t="shared" si="37"/>
        <v>0</v>
      </c>
      <c r="M688" s="270"/>
    </row>
    <row r="689" spans="1:13" ht="31.2">
      <c r="A689" s="269" t="s">
        <v>199</v>
      </c>
      <c r="B689" s="49" t="s">
        <v>198</v>
      </c>
      <c r="C689" s="236">
        <v>0</v>
      </c>
      <c r="D689" s="190">
        <v>0.31020199999999998</v>
      </c>
      <c r="E689" s="190">
        <v>0.31020199999999998</v>
      </c>
      <c r="F689" s="190">
        <v>0.31020199999999998</v>
      </c>
      <c r="G689" s="190"/>
      <c r="H689" s="190"/>
      <c r="I689" s="190">
        <v>0</v>
      </c>
      <c r="J689" s="191">
        <v>0</v>
      </c>
      <c r="K689" s="191"/>
      <c r="L689" s="35">
        <f t="shared" si="37"/>
        <v>0</v>
      </c>
      <c r="M689" s="270"/>
    </row>
    <row r="690" spans="1:13" ht="31.2">
      <c r="A690" s="269" t="s">
        <v>197</v>
      </c>
      <c r="B690" s="49" t="s">
        <v>196</v>
      </c>
      <c r="C690" s="236">
        <v>0</v>
      </c>
      <c r="D690" s="190">
        <v>6.6000000000000003E-2</v>
      </c>
      <c r="E690" s="190">
        <v>6.6000000000000003E-2</v>
      </c>
      <c r="F690" s="190">
        <v>6.6000000000000003E-2</v>
      </c>
      <c r="G690" s="190"/>
      <c r="H690" s="190"/>
      <c r="I690" s="190">
        <v>0</v>
      </c>
      <c r="J690" s="191">
        <v>0</v>
      </c>
      <c r="K690" s="191"/>
      <c r="L690" s="35">
        <f t="shared" si="37"/>
        <v>0</v>
      </c>
      <c r="M690" s="270"/>
    </row>
    <row r="691" spans="1:13" ht="46.8">
      <c r="A691" s="269" t="s">
        <v>195</v>
      </c>
      <c r="B691" s="49" t="s">
        <v>194</v>
      </c>
      <c r="C691" s="236">
        <v>0</v>
      </c>
      <c r="D691" s="190">
        <v>6.6000000000000003E-2</v>
      </c>
      <c r="E691" s="190">
        <v>6.6000000000000003E-2</v>
      </c>
      <c r="F691" s="190">
        <v>6.6000000000000003E-2</v>
      </c>
      <c r="G691" s="190"/>
      <c r="H691" s="190"/>
      <c r="I691" s="190">
        <v>0</v>
      </c>
      <c r="J691" s="191">
        <v>0</v>
      </c>
      <c r="K691" s="191"/>
      <c r="L691" s="35">
        <f t="shared" si="37"/>
        <v>0</v>
      </c>
      <c r="M691" s="270"/>
    </row>
    <row r="692" spans="1:13" ht="31.2">
      <c r="A692" s="269" t="s">
        <v>193</v>
      </c>
      <c r="B692" s="43" t="s">
        <v>105</v>
      </c>
      <c r="C692" s="190">
        <v>0</v>
      </c>
      <c r="D692" s="190">
        <v>4.2960508600000002</v>
      </c>
      <c r="E692" s="190">
        <v>4.2960508600000002</v>
      </c>
      <c r="F692" s="190">
        <v>4.2960508600000002</v>
      </c>
      <c r="G692" s="190">
        <f>F692</f>
        <v>4.2960508600000002</v>
      </c>
      <c r="H692" s="190"/>
      <c r="I692" s="190">
        <v>0</v>
      </c>
      <c r="J692" s="191">
        <v>0</v>
      </c>
      <c r="K692" s="191"/>
      <c r="L692" s="35">
        <f t="shared" si="37"/>
        <v>0</v>
      </c>
      <c r="M692" s="270"/>
    </row>
    <row r="693" spans="1:13">
      <c r="A693" s="269" t="s">
        <v>192</v>
      </c>
      <c r="B693" s="43" t="s">
        <v>191</v>
      </c>
      <c r="C693" s="190">
        <v>0</v>
      </c>
      <c r="D693" s="190">
        <v>0.49235000000000001</v>
      </c>
      <c r="E693" s="190">
        <v>0.49235000000000001</v>
      </c>
      <c r="F693" s="190">
        <v>0.49235000000000001</v>
      </c>
      <c r="G693" s="190">
        <f t="shared" ref="G693:G696" si="40">F693</f>
        <v>0.49235000000000001</v>
      </c>
      <c r="H693" s="190"/>
      <c r="I693" s="190">
        <v>0</v>
      </c>
      <c r="J693" s="191">
        <v>0</v>
      </c>
      <c r="K693" s="191"/>
      <c r="L693" s="35">
        <f t="shared" si="37"/>
        <v>0</v>
      </c>
      <c r="M693" s="270"/>
    </row>
    <row r="694" spans="1:13">
      <c r="A694" s="269" t="s">
        <v>190</v>
      </c>
      <c r="B694" s="43" t="s">
        <v>189</v>
      </c>
      <c r="C694" s="190"/>
      <c r="D694" s="190">
        <v>0.6</v>
      </c>
      <c r="E694" s="190">
        <v>0.6</v>
      </c>
      <c r="F694" s="190">
        <v>0.6</v>
      </c>
      <c r="G694" s="190">
        <f t="shared" si="40"/>
        <v>0.6</v>
      </c>
      <c r="H694" s="190"/>
      <c r="I694" s="190">
        <v>0</v>
      </c>
      <c r="J694" s="191">
        <v>0</v>
      </c>
      <c r="K694" s="191"/>
      <c r="L694" s="35">
        <f t="shared" si="37"/>
        <v>0</v>
      </c>
      <c r="M694" s="270"/>
    </row>
    <row r="695" spans="1:13">
      <c r="A695" s="280">
        <v>2</v>
      </c>
      <c r="B695" s="239" t="s">
        <v>63</v>
      </c>
      <c r="C695" s="190"/>
      <c r="D695" s="190"/>
      <c r="E695" s="190">
        <v>0</v>
      </c>
      <c r="F695" s="190">
        <v>0</v>
      </c>
      <c r="G695" s="190">
        <f t="shared" si="40"/>
        <v>0</v>
      </c>
      <c r="H695" s="190"/>
      <c r="I695" s="190">
        <v>0</v>
      </c>
      <c r="J695" s="191"/>
      <c r="K695" s="191"/>
      <c r="L695" s="35">
        <f t="shared" si="37"/>
        <v>0</v>
      </c>
      <c r="M695" s="270"/>
    </row>
    <row r="696" spans="1:13" ht="31.2">
      <c r="A696" s="269" t="s">
        <v>188</v>
      </c>
      <c r="B696" s="258" t="s">
        <v>187</v>
      </c>
      <c r="C696" s="190"/>
      <c r="D696" s="190">
        <v>4.4999994599999997</v>
      </c>
      <c r="E696" s="190">
        <v>3.8529088300000005</v>
      </c>
      <c r="F696" s="190">
        <v>3.8529088300000005</v>
      </c>
      <c r="G696" s="190">
        <f t="shared" si="40"/>
        <v>3.8529088300000005</v>
      </c>
      <c r="H696" s="190"/>
      <c r="I696" s="190">
        <v>-0.64709062999999922</v>
      </c>
      <c r="J696" s="191">
        <v>-0.14379793503352978</v>
      </c>
      <c r="K696" s="191"/>
      <c r="L696" s="35">
        <f t="shared" si="37"/>
        <v>-0.64709062999999922</v>
      </c>
      <c r="M696" s="270"/>
    </row>
    <row r="697" spans="1:13" ht="23.4" customHeight="1">
      <c r="A697" s="279" t="s">
        <v>186</v>
      </c>
      <c r="B697" s="235" t="s">
        <v>185</v>
      </c>
      <c r="C697" s="236">
        <f>SUM(C699:C705)</f>
        <v>1.9019206500000001</v>
      </c>
      <c r="D697" s="236">
        <f>SUM(D699:D705)</f>
        <v>2.3818922599999999</v>
      </c>
      <c r="E697" s="236">
        <f t="shared" ref="E697:H697" si="41">SUM(E699:E705)</f>
        <v>2.4177363700000001</v>
      </c>
      <c r="F697" s="236">
        <f t="shared" si="41"/>
        <v>2.4177363700000001</v>
      </c>
      <c r="G697" s="236">
        <f t="shared" si="41"/>
        <v>2.1597365700000002</v>
      </c>
      <c r="H697" s="236">
        <f t="shared" si="41"/>
        <v>0</v>
      </c>
      <c r="I697" s="190">
        <v>3.5844110000000207E-2</v>
      </c>
      <c r="J697" s="191">
        <v>1.5048585782801105E-2</v>
      </c>
      <c r="K697" s="191"/>
      <c r="L697" s="35">
        <f t="shared" si="37"/>
        <v>3.5844110000000207E-2</v>
      </c>
      <c r="M697" s="270"/>
    </row>
    <row r="698" spans="1:13" ht="22.2" customHeight="1">
      <c r="A698" s="277" t="s">
        <v>184</v>
      </c>
      <c r="B698" s="65" t="s">
        <v>56</v>
      </c>
      <c r="C698" s="236"/>
      <c r="D698" s="236"/>
      <c r="E698" s="190">
        <v>0</v>
      </c>
      <c r="F698" s="190">
        <v>0</v>
      </c>
      <c r="G698" s="190"/>
      <c r="H698" s="190"/>
      <c r="I698" s="190">
        <v>0</v>
      </c>
      <c r="J698" s="191"/>
      <c r="K698" s="191"/>
      <c r="L698" s="35">
        <f t="shared" si="37"/>
        <v>0</v>
      </c>
      <c r="M698" s="270"/>
    </row>
    <row r="699" spans="1:13" ht="24.6" customHeight="1">
      <c r="A699" s="277" t="s">
        <v>183</v>
      </c>
      <c r="B699" s="43" t="s">
        <v>182</v>
      </c>
      <c r="C699" s="236">
        <f>D699</f>
        <v>0.54800000000000004</v>
      </c>
      <c r="D699" s="190">
        <v>0.54800000000000004</v>
      </c>
      <c r="E699" s="190">
        <v>0.57059399</v>
      </c>
      <c r="F699" s="190">
        <v>0.57059399</v>
      </c>
      <c r="G699" s="310">
        <v>0.51443970999999999</v>
      </c>
      <c r="H699" s="190"/>
      <c r="I699" s="190">
        <v>2.2593989999999953E-2</v>
      </c>
      <c r="J699" s="191">
        <v>4.1229908759123912E-2</v>
      </c>
      <c r="K699" s="191"/>
      <c r="L699" s="35">
        <f t="shared" si="37"/>
        <v>2.2593989999999953E-2</v>
      </c>
      <c r="M699" s="270"/>
    </row>
    <row r="700" spans="1:13" ht="31.2">
      <c r="A700" s="277" t="s">
        <v>181</v>
      </c>
      <c r="B700" s="43" t="s">
        <v>180</v>
      </c>
      <c r="C700" s="236">
        <f>D700</f>
        <v>0.55300000000000005</v>
      </c>
      <c r="D700" s="190">
        <v>0.55300000000000005</v>
      </c>
      <c r="E700" s="190">
        <v>0.56852932</v>
      </c>
      <c r="F700" s="190">
        <v>0.56852932</v>
      </c>
      <c r="G700" s="291">
        <v>0.51268999000000004</v>
      </c>
      <c r="H700" s="190"/>
      <c r="I700" s="190">
        <v>1.5529319999999958E-2</v>
      </c>
      <c r="J700" s="191">
        <v>2.8081952983725067E-2</v>
      </c>
      <c r="K700" s="191"/>
      <c r="L700" s="35">
        <f t="shared" si="37"/>
        <v>1.5529319999999958E-2</v>
      </c>
      <c r="M700" s="270"/>
    </row>
    <row r="701" spans="1:13" ht="18.600000000000001" customHeight="1">
      <c r="A701" s="277" t="s">
        <v>179</v>
      </c>
      <c r="B701" s="43" t="s">
        <v>178</v>
      </c>
      <c r="C701" s="236"/>
      <c r="D701" s="190">
        <v>0.40013861000000001</v>
      </c>
      <c r="E701" s="190">
        <v>0.39785941000000002</v>
      </c>
      <c r="F701" s="190">
        <v>0.39785941000000002</v>
      </c>
      <c r="G701" s="291">
        <v>0.337169</v>
      </c>
      <c r="H701" s="190"/>
      <c r="I701" s="190">
        <v>-2.2791999999999812E-3</v>
      </c>
      <c r="J701" s="191">
        <v>-5.6960261845263593E-3</v>
      </c>
      <c r="K701" s="191"/>
      <c r="L701" s="35">
        <f t="shared" ref="L701:L763" si="42">I701</f>
        <v>-2.2791999999999812E-3</v>
      </c>
      <c r="M701" s="270"/>
    </row>
    <row r="702" spans="1:13">
      <c r="A702" s="277" t="s">
        <v>177</v>
      </c>
      <c r="B702" s="65" t="s">
        <v>63</v>
      </c>
      <c r="C702" s="236"/>
      <c r="D702" s="236"/>
      <c r="E702" s="190">
        <v>0</v>
      </c>
      <c r="F702" s="190">
        <v>0</v>
      </c>
      <c r="G702" s="311"/>
      <c r="H702" s="190"/>
      <c r="I702" s="190">
        <v>0</v>
      </c>
      <c r="J702" s="191"/>
      <c r="K702" s="191"/>
      <c r="L702" s="35">
        <f t="shared" si="42"/>
        <v>0</v>
      </c>
      <c r="M702" s="270"/>
    </row>
    <row r="703" spans="1:13" ht="62.4">
      <c r="A703" s="269" t="s">
        <v>176</v>
      </c>
      <c r="B703" s="43" t="s">
        <v>175</v>
      </c>
      <c r="C703" s="236">
        <f>D703</f>
        <v>0.80092065000000012</v>
      </c>
      <c r="D703" s="190">
        <v>0.80092065000000012</v>
      </c>
      <c r="E703" s="190">
        <v>0.80092065000000001</v>
      </c>
      <c r="F703" s="190">
        <v>0.80092065000000001</v>
      </c>
      <c r="G703" s="291">
        <v>0.79543786999999999</v>
      </c>
      <c r="H703" s="190"/>
      <c r="I703" s="190">
        <v>0</v>
      </c>
      <c r="J703" s="191">
        <v>0</v>
      </c>
      <c r="K703" s="191"/>
      <c r="L703" s="35">
        <f t="shared" si="42"/>
        <v>0</v>
      </c>
      <c r="M703" s="270"/>
    </row>
    <row r="704" spans="1:13" ht="46.8">
      <c r="A704" s="269" t="s">
        <v>174</v>
      </c>
      <c r="B704" s="43" t="s">
        <v>173</v>
      </c>
      <c r="C704" s="236"/>
      <c r="D704" s="190">
        <v>3.7777999999999999E-2</v>
      </c>
      <c r="E704" s="190">
        <v>3.7777999999999999E-2</v>
      </c>
      <c r="F704" s="190">
        <v>3.7777999999999999E-2</v>
      </c>
      <c r="G704" s="291"/>
      <c r="H704" s="190"/>
      <c r="I704" s="190">
        <v>0</v>
      </c>
      <c r="J704" s="191">
        <v>0</v>
      </c>
      <c r="K704" s="191"/>
      <c r="L704" s="35">
        <f t="shared" si="42"/>
        <v>0</v>
      </c>
      <c r="M704" s="270"/>
    </row>
    <row r="705" spans="1:13" ht="62.4">
      <c r="A705" s="269" t="s">
        <v>172</v>
      </c>
      <c r="B705" s="43" t="s">
        <v>171</v>
      </c>
      <c r="C705" s="236"/>
      <c r="D705" s="190">
        <v>4.2055000000000002E-2</v>
      </c>
      <c r="E705" s="190">
        <v>4.2055000000000002E-2</v>
      </c>
      <c r="F705" s="190">
        <v>4.2055000000000002E-2</v>
      </c>
      <c r="G705" s="291"/>
      <c r="H705" s="190"/>
      <c r="I705" s="190">
        <v>0</v>
      </c>
      <c r="J705" s="191">
        <v>0</v>
      </c>
      <c r="K705" s="191"/>
      <c r="L705" s="35">
        <f t="shared" si="42"/>
        <v>0</v>
      </c>
      <c r="M705" s="270"/>
    </row>
    <row r="706" spans="1:13" ht="34.200000000000003" customHeight="1">
      <c r="A706" s="275" t="s">
        <v>170</v>
      </c>
      <c r="B706" s="239" t="s">
        <v>169</v>
      </c>
      <c r="C706" s="190">
        <f>SUM(C707:C725)</f>
        <v>28.530794399999998</v>
      </c>
      <c r="D706" s="190">
        <f>SUM(D707:D725)</f>
        <v>47.838528509999996</v>
      </c>
      <c r="E706" s="190">
        <f t="shared" ref="E706:I706" si="43">SUM(E707:E725)</f>
        <v>44.166965210000001</v>
      </c>
      <c r="F706" s="190">
        <f t="shared" si="43"/>
        <v>44.166965210000001</v>
      </c>
      <c r="G706" s="190">
        <f>SUM(G707:G725)</f>
        <v>18.60322962</v>
      </c>
      <c r="H706" s="190">
        <f t="shared" si="43"/>
        <v>0</v>
      </c>
      <c r="I706" s="190">
        <f t="shared" si="43"/>
        <v>-3.6715633000000016</v>
      </c>
      <c r="J706" s="191">
        <v>-7.6749085190454758E-2</v>
      </c>
      <c r="K706" s="191"/>
      <c r="L706" s="35">
        <f t="shared" si="42"/>
        <v>-3.6715633000000016</v>
      </c>
      <c r="M706" s="270"/>
    </row>
    <row r="707" spans="1:13">
      <c r="A707" s="269" t="s">
        <v>57</v>
      </c>
      <c r="B707" s="43" t="s">
        <v>56</v>
      </c>
      <c r="C707" s="190"/>
      <c r="D707" s="190"/>
      <c r="E707" s="190">
        <v>0</v>
      </c>
      <c r="F707" s="190">
        <v>0</v>
      </c>
      <c r="G707" s="190"/>
      <c r="H707" s="190"/>
      <c r="I707" s="190">
        <v>0</v>
      </c>
      <c r="J707" s="191"/>
      <c r="K707" s="191"/>
      <c r="L707" s="35">
        <f t="shared" si="42"/>
        <v>0</v>
      </c>
      <c r="M707" s="270"/>
    </row>
    <row r="708" spans="1:13" ht="32.4" customHeight="1">
      <c r="A708" s="178" t="s">
        <v>168</v>
      </c>
      <c r="B708" s="43" t="s">
        <v>167</v>
      </c>
      <c r="C708" s="190">
        <v>0.65900000000000003</v>
      </c>
      <c r="D708" s="231">
        <v>0.57807428000000005</v>
      </c>
      <c r="E708" s="190">
        <v>0.5812524</v>
      </c>
      <c r="F708" s="190">
        <v>0.5812524</v>
      </c>
      <c r="G708" s="195">
        <v>0.62592000000000003</v>
      </c>
      <c r="H708" s="190"/>
      <c r="I708" s="190">
        <v>3.178119999999951E-3</v>
      </c>
      <c r="J708" s="191">
        <v>5.4977709784977957E-3</v>
      </c>
      <c r="K708" s="191"/>
      <c r="L708" s="35">
        <f t="shared" si="42"/>
        <v>3.178119999999951E-3</v>
      </c>
      <c r="M708" s="270"/>
    </row>
    <row r="709" spans="1:13">
      <c r="A709" s="178" t="s">
        <v>166</v>
      </c>
      <c r="B709" s="43" t="s">
        <v>165</v>
      </c>
      <c r="C709" s="190">
        <v>27.871794399999999</v>
      </c>
      <c r="D709" s="231">
        <v>27.258102600000001</v>
      </c>
      <c r="E709" s="259">
        <v>23.325617099999999</v>
      </c>
      <c r="F709" s="190">
        <v>23.325617099999999</v>
      </c>
      <c r="G709" s="312"/>
      <c r="H709" s="259"/>
      <c r="I709" s="190">
        <v>-3.9324855000000021</v>
      </c>
      <c r="J709" s="191">
        <v>-0.14426849725042867</v>
      </c>
      <c r="K709" s="191"/>
      <c r="L709" s="35">
        <f t="shared" si="42"/>
        <v>-3.9324855000000021</v>
      </c>
      <c r="M709" s="270"/>
    </row>
    <row r="710" spans="1:13" ht="46.8">
      <c r="A710" s="281" t="s">
        <v>164</v>
      </c>
      <c r="B710" s="120" t="s">
        <v>163</v>
      </c>
      <c r="C710" s="248"/>
      <c r="D710" s="231">
        <v>0.19146325</v>
      </c>
      <c r="E710" s="190">
        <v>0.19146325</v>
      </c>
      <c r="F710" s="190">
        <v>0.19146325</v>
      </c>
      <c r="G710" s="195">
        <v>0.16386999999999999</v>
      </c>
      <c r="H710" s="190"/>
      <c r="I710" s="190">
        <v>0</v>
      </c>
      <c r="J710" s="191">
        <v>0</v>
      </c>
      <c r="K710" s="191"/>
      <c r="L710" s="35">
        <f t="shared" si="42"/>
        <v>0</v>
      </c>
      <c r="M710" s="270"/>
    </row>
    <row r="711" spans="1:13" ht="62.4">
      <c r="A711" s="281" t="s">
        <v>162</v>
      </c>
      <c r="B711" s="120" t="s">
        <v>161</v>
      </c>
      <c r="C711" s="248"/>
      <c r="D711" s="231">
        <v>9.0992939999999994E-2</v>
      </c>
      <c r="E711" s="190">
        <v>9.0992939999999994E-2</v>
      </c>
      <c r="F711" s="190">
        <v>9.0992939999999994E-2</v>
      </c>
      <c r="G711" s="190">
        <v>8.1939999999999999E-2</v>
      </c>
      <c r="H711" s="190"/>
      <c r="I711" s="190">
        <v>0</v>
      </c>
      <c r="J711" s="191">
        <v>0</v>
      </c>
      <c r="K711" s="191"/>
      <c r="L711" s="35">
        <f t="shared" si="42"/>
        <v>0</v>
      </c>
      <c r="M711" s="270"/>
    </row>
    <row r="712" spans="1:13" ht="62.4">
      <c r="A712" s="281" t="s">
        <v>160</v>
      </c>
      <c r="B712" s="120" t="s">
        <v>159</v>
      </c>
      <c r="C712" s="248"/>
      <c r="D712" s="231">
        <v>8.2521430000000007E-2</v>
      </c>
      <c r="E712" s="190">
        <v>8.2521430000000007E-2</v>
      </c>
      <c r="F712" s="190">
        <v>8.2521430000000007E-2</v>
      </c>
      <c r="G712" s="190">
        <v>7.4760000000000007E-2</v>
      </c>
      <c r="H712" s="190"/>
      <c r="I712" s="190">
        <v>0</v>
      </c>
      <c r="J712" s="191">
        <v>0</v>
      </c>
      <c r="K712" s="191"/>
      <c r="L712" s="35">
        <f t="shared" si="42"/>
        <v>0</v>
      </c>
      <c r="M712" s="270"/>
    </row>
    <row r="713" spans="1:13" ht="46.8">
      <c r="A713" s="178" t="s">
        <v>158</v>
      </c>
      <c r="B713" s="120" t="s">
        <v>157</v>
      </c>
      <c r="C713" s="248"/>
      <c r="D713" s="231">
        <v>0.68985549999999995</v>
      </c>
      <c r="E713" s="190">
        <v>0.71751313999999999</v>
      </c>
      <c r="F713" s="190">
        <v>0.71751313999999999</v>
      </c>
      <c r="G713" s="190">
        <v>0.61873887999999999</v>
      </c>
      <c r="H713" s="190"/>
      <c r="I713" s="190">
        <v>2.7657640000000039E-2</v>
      </c>
      <c r="J713" s="191">
        <v>4.0091932295966304E-2</v>
      </c>
      <c r="K713" s="191"/>
      <c r="L713" s="35">
        <f t="shared" si="42"/>
        <v>2.7657640000000039E-2</v>
      </c>
      <c r="M713" s="270"/>
    </row>
    <row r="714" spans="1:13">
      <c r="A714" s="178" t="s">
        <v>156</v>
      </c>
      <c r="B714" s="49" t="s">
        <v>155</v>
      </c>
      <c r="C714" s="248"/>
      <c r="D714" s="231">
        <v>4.5249999999999999E-2</v>
      </c>
      <c r="E714" s="190">
        <v>4.5249999999999999E-2</v>
      </c>
      <c r="F714" s="190">
        <v>4.5249999999999999E-2</v>
      </c>
      <c r="G714" s="190">
        <v>0</v>
      </c>
      <c r="H714" s="190"/>
      <c r="I714" s="190">
        <v>0</v>
      </c>
      <c r="J714" s="191">
        <v>0</v>
      </c>
      <c r="K714" s="191"/>
      <c r="L714" s="35">
        <f t="shared" si="42"/>
        <v>0</v>
      </c>
      <c r="M714" s="270"/>
    </row>
    <row r="715" spans="1:13">
      <c r="A715" s="178" t="s">
        <v>154</v>
      </c>
      <c r="B715" s="120" t="s">
        <v>153</v>
      </c>
      <c r="C715" s="248"/>
      <c r="D715" s="231">
        <v>9.8000000000000004E-2</v>
      </c>
      <c r="E715" s="190">
        <v>9.8000000000000004E-2</v>
      </c>
      <c r="F715" s="190">
        <v>9.8000000000000004E-2</v>
      </c>
      <c r="G715" s="190">
        <v>0</v>
      </c>
      <c r="H715" s="190"/>
      <c r="I715" s="190">
        <v>0</v>
      </c>
      <c r="J715" s="191">
        <v>0</v>
      </c>
      <c r="K715" s="191"/>
      <c r="L715" s="35">
        <f t="shared" si="42"/>
        <v>0</v>
      </c>
      <c r="M715" s="270"/>
    </row>
    <row r="716" spans="1:13" ht="25.8" customHeight="1">
      <c r="A716" s="178" t="s">
        <v>152</v>
      </c>
      <c r="B716" s="120" t="s">
        <v>151</v>
      </c>
      <c r="C716" s="248"/>
      <c r="D716" s="231">
        <v>7.0000000000000007E-2</v>
      </c>
      <c r="E716" s="190">
        <v>7.0000000000000007E-2</v>
      </c>
      <c r="F716" s="190">
        <v>7.0000000000000007E-2</v>
      </c>
      <c r="G716" s="190">
        <v>0</v>
      </c>
      <c r="H716" s="190"/>
      <c r="I716" s="190">
        <v>0</v>
      </c>
      <c r="J716" s="191">
        <v>0</v>
      </c>
      <c r="K716" s="191"/>
      <c r="L716" s="35">
        <f t="shared" si="42"/>
        <v>0</v>
      </c>
      <c r="M716" s="270"/>
    </row>
    <row r="717" spans="1:13">
      <c r="A717" s="178" t="s">
        <v>150</v>
      </c>
      <c r="B717" s="120" t="s">
        <v>149</v>
      </c>
      <c r="C717" s="248"/>
      <c r="D717" s="231">
        <v>9.8000000000000004E-2</v>
      </c>
      <c r="E717" s="190">
        <v>9.8000000000000004E-2</v>
      </c>
      <c r="F717" s="190">
        <v>9.8000000000000004E-2</v>
      </c>
      <c r="G717" s="190">
        <v>0</v>
      </c>
      <c r="H717" s="190"/>
      <c r="I717" s="190">
        <v>0</v>
      </c>
      <c r="J717" s="191">
        <v>0</v>
      </c>
      <c r="K717" s="191"/>
      <c r="L717" s="35">
        <f t="shared" si="42"/>
        <v>0</v>
      </c>
      <c r="M717" s="270"/>
    </row>
    <row r="718" spans="1:13">
      <c r="A718" s="178" t="s">
        <v>148</v>
      </c>
      <c r="B718" s="43" t="s">
        <v>147</v>
      </c>
      <c r="C718" s="248"/>
      <c r="D718" s="231">
        <v>0.43284</v>
      </c>
      <c r="E718" s="190">
        <v>0.43284</v>
      </c>
      <c r="F718" s="190">
        <v>0.43284</v>
      </c>
      <c r="G718" s="190">
        <v>0.36724831000000002</v>
      </c>
      <c r="H718" s="190"/>
      <c r="I718" s="190">
        <v>0</v>
      </c>
      <c r="J718" s="191">
        <v>0</v>
      </c>
      <c r="K718" s="191"/>
      <c r="L718" s="35">
        <f t="shared" si="42"/>
        <v>0</v>
      </c>
      <c r="M718" s="270"/>
    </row>
    <row r="719" spans="1:13">
      <c r="A719" s="178" t="s">
        <v>146</v>
      </c>
      <c r="B719" s="43" t="s">
        <v>145</v>
      </c>
      <c r="C719" s="248"/>
      <c r="D719" s="231">
        <v>1.4649990499999999</v>
      </c>
      <c r="E719" s="190">
        <v>1.4706389499999999</v>
      </c>
      <c r="F719" s="190">
        <v>1.4706389499999999</v>
      </c>
      <c r="G719" s="190">
        <v>1.2463042099999999</v>
      </c>
      <c r="H719" s="190"/>
      <c r="I719" s="190">
        <v>5.639900000000031E-3</v>
      </c>
      <c r="J719" s="191">
        <v>3.8497635885839099E-3</v>
      </c>
      <c r="K719" s="191"/>
      <c r="L719" s="35">
        <f t="shared" si="42"/>
        <v>5.639900000000031E-3</v>
      </c>
      <c r="M719" s="270"/>
    </row>
    <row r="720" spans="1:13">
      <c r="A720" s="178" t="s">
        <v>144</v>
      </c>
      <c r="B720" s="43" t="s">
        <v>143</v>
      </c>
      <c r="C720" s="248"/>
      <c r="D720" s="231">
        <v>8.2497808199999998</v>
      </c>
      <c r="E720" s="190">
        <v>8.2490866900000004</v>
      </c>
      <c r="F720" s="190">
        <v>8.2490866900000004</v>
      </c>
      <c r="G720" s="190">
        <v>6.9907514300000004</v>
      </c>
      <c r="H720" s="190"/>
      <c r="I720" s="190">
        <v>-6.9412999999940439E-4</v>
      </c>
      <c r="J720" s="191">
        <v>-8.4139205046129817E-5</v>
      </c>
      <c r="K720" s="191"/>
      <c r="L720" s="35">
        <f t="shared" si="42"/>
        <v>-6.9412999999940439E-4</v>
      </c>
      <c r="M720" s="270"/>
    </row>
    <row r="721" spans="1:13" ht="25.2" customHeight="1">
      <c r="A721" s="178" t="s">
        <v>142</v>
      </c>
      <c r="B721" s="43" t="s">
        <v>141</v>
      </c>
      <c r="C721" s="248"/>
      <c r="D721" s="231">
        <v>9.8000000000000004E-2</v>
      </c>
      <c r="E721" s="190">
        <v>9.8000000000000004E-2</v>
      </c>
      <c r="F721" s="190">
        <v>9.8000000000000004E-2</v>
      </c>
      <c r="G721" s="190">
        <v>8.3050849999999996E-2</v>
      </c>
      <c r="H721" s="190"/>
      <c r="I721" s="190">
        <v>0</v>
      </c>
      <c r="J721" s="191">
        <v>0</v>
      </c>
      <c r="K721" s="191"/>
      <c r="L721" s="35">
        <f t="shared" si="42"/>
        <v>0</v>
      </c>
      <c r="M721" s="270"/>
    </row>
    <row r="722" spans="1:13" ht="44.4" customHeight="1">
      <c r="A722" s="178" t="s">
        <v>140</v>
      </c>
      <c r="B722" s="43" t="s">
        <v>139</v>
      </c>
      <c r="C722" s="248"/>
      <c r="D722" s="231">
        <v>7.0032999999999998E-2</v>
      </c>
      <c r="E722" s="190">
        <v>7.0032999999999998E-2</v>
      </c>
      <c r="F722" s="190">
        <v>7.0032999999999998E-2</v>
      </c>
      <c r="G722" s="190">
        <v>5.935E-2</v>
      </c>
      <c r="H722" s="190"/>
      <c r="I722" s="190">
        <v>0</v>
      </c>
      <c r="J722" s="191">
        <v>0</v>
      </c>
      <c r="K722" s="191"/>
      <c r="L722" s="35">
        <f t="shared" si="42"/>
        <v>0</v>
      </c>
      <c r="M722" s="270"/>
    </row>
    <row r="723" spans="1:13" ht="31.2">
      <c r="A723" s="178" t="s">
        <v>138</v>
      </c>
      <c r="B723" s="43" t="s">
        <v>137</v>
      </c>
      <c r="C723" s="248"/>
      <c r="D723" s="231">
        <v>0.16700000000000001</v>
      </c>
      <c r="E723" s="190">
        <v>0.16700000000000001</v>
      </c>
      <c r="F723" s="190">
        <v>0.16700000000000001</v>
      </c>
      <c r="G723" s="190">
        <v>0.14152541999999999</v>
      </c>
      <c r="H723" s="190"/>
      <c r="I723" s="190">
        <v>0</v>
      </c>
      <c r="J723" s="191">
        <v>0</v>
      </c>
      <c r="K723" s="191"/>
      <c r="L723" s="35">
        <f t="shared" si="42"/>
        <v>0</v>
      </c>
      <c r="M723" s="270"/>
    </row>
    <row r="724" spans="1:13">
      <c r="A724" s="269" t="s">
        <v>136</v>
      </c>
      <c r="B724" s="43" t="s">
        <v>135</v>
      </c>
      <c r="C724" s="248"/>
      <c r="D724" s="231"/>
      <c r="E724" s="190">
        <v>0</v>
      </c>
      <c r="F724" s="190">
        <v>0</v>
      </c>
      <c r="G724" s="190">
        <v>0</v>
      </c>
      <c r="H724" s="190"/>
      <c r="I724" s="190">
        <v>0</v>
      </c>
      <c r="J724" s="191"/>
      <c r="K724" s="191"/>
      <c r="L724" s="35">
        <f t="shared" si="42"/>
        <v>0</v>
      </c>
      <c r="M724" s="270"/>
    </row>
    <row r="725" spans="1:13" ht="31.2">
      <c r="A725" s="178" t="s">
        <v>134</v>
      </c>
      <c r="B725" s="43" t="s">
        <v>133</v>
      </c>
      <c r="C725" s="248"/>
      <c r="D725" s="231">
        <v>8.1536156399999999</v>
      </c>
      <c r="E725" s="190">
        <v>8.37875631</v>
      </c>
      <c r="F725" s="190">
        <v>8.37875631</v>
      </c>
      <c r="G725" s="190">
        <v>8.1497705200000006</v>
      </c>
      <c r="H725" s="190"/>
      <c r="I725" s="190">
        <v>0.22514067000000004</v>
      </c>
      <c r="J725" s="191">
        <v>2.761237222116586E-2</v>
      </c>
      <c r="K725" s="191"/>
      <c r="L725" s="35">
        <f t="shared" si="42"/>
        <v>0.22514067000000004</v>
      </c>
      <c r="M725" s="270"/>
    </row>
    <row r="726" spans="1:13">
      <c r="A726" s="279" t="s">
        <v>132</v>
      </c>
      <c r="B726" s="235" t="s">
        <v>131</v>
      </c>
      <c r="C726" s="236">
        <f>SUM(C728:C743)</f>
        <v>10.48742644</v>
      </c>
      <c r="D726" s="236">
        <f>SUM(D728:D743)</f>
        <v>17.282738569999999</v>
      </c>
      <c r="E726" s="236">
        <f t="shared" ref="E726:I726" si="44">SUM(E728:E743)</f>
        <v>16.265507760000002</v>
      </c>
      <c r="F726" s="236">
        <f t="shared" si="44"/>
        <v>16.265507529999997</v>
      </c>
      <c r="G726" s="236">
        <f t="shared" si="44"/>
        <v>14.369921599999998</v>
      </c>
      <c r="H726" s="236"/>
      <c r="I726" s="236">
        <f t="shared" si="44"/>
        <v>-1.0172310399999989</v>
      </c>
      <c r="J726" s="191">
        <v>-5.88582090668055E-2</v>
      </c>
      <c r="K726" s="191"/>
      <c r="L726" s="35">
        <f t="shared" si="42"/>
        <v>-1.0172310399999989</v>
      </c>
      <c r="M726" s="270"/>
    </row>
    <row r="727" spans="1:13">
      <c r="A727" s="269" t="s">
        <v>57</v>
      </c>
      <c r="B727" s="65" t="s">
        <v>56</v>
      </c>
      <c r="C727" s="236"/>
      <c r="D727" s="236"/>
      <c r="E727" s="190">
        <v>0</v>
      </c>
      <c r="F727" s="190">
        <v>0</v>
      </c>
      <c r="G727" s="190"/>
      <c r="H727" s="190"/>
      <c r="I727" s="190">
        <v>0</v>
      </c>
      <c r="J727" s="191"/>
      <c r="K727" s="191"/>
      <c r="L727" s="35">
        <f t="shared" si="42"/>
        <v>0</v>
      </c>
      <c r="M727" s="270"/>
    </row>
    <row r="728" spans="1:13">
      <c r="A728" s="36" t="s">
        <v>130</v>
      </c>
      <c r="B728" s="121" t="s">
        <v>129</v>
      </c>
      <c r="C728" s="190">
        <f>D728</f>
        <v>0.31890100999999998</v>
      </c>
      <c r="D728" s="260">
        <v>0.31890100999999998</v>
      </c>
      <c r="E728" s="190">
        <v>0.31890100999999998</v>
      </c>
      <c r="F728" s="190">
        <v>0.31890100999999998</v>
      </c>
      <c r="G728" s="190">
        <v>0.29244509000000002</v>
      </c>
      <c r="H728" s="190"/>
      <c r="I728" s="190">
        <v>0</v>
      </c>
      <c r="J728" s="191">
        <v>0</v>
      </c>
      <c r="K728" s="191"/>
      <c r="L728" s="35">
        <f t="shared" si="42"/>
        <v>0</v>
      </c>
      <c r="M728" s="270"/>
    </row>
    <row r="729" spans="1:13">
      <c r="A729" s="36" t="s">
        <v>128</v>
      </c>
      <c r="B729" s="121" t="s">
        <v>127</v>
      </c>
      <c r="C729" s="190">
        <f t="shared" ref="C729:C731" si="45">D729</f>
        <v>0.31198463999999998</v>
      </c>
      <c r="D729" s="260">
        <v>0.31198463999999998</v>
      </c>
      <c r="E729" s="190">
        <v>0.31198463999999998</v>
      </c>
      <c r="F729" s="190">
        <v>0.31198463999999998</v>
      </c>
      <c r="G729" s="190">
        <v>0.28658375999999997</v>
      </c>
      <c r="H729" s="190"/>
      <c r="I729" s="190">
        <v>0</v>
      </c>
      <c r="J729" s="191">
        <v>0</v>
      </c>
      <c r="K729" s="191"/>
      <c r="L729" s="35">
        <f t="shared" si="42"/>
        <v>0</v>
      </c>
      <c r="M729" s="270"/>
    </row>
    <row r="730" spans="1:13">
      <c r="A730" s="36" t="s">
        <v>126</v>
      </c>
      <c r="B730" s="121" t="s">
        <v>125</v>
      </c>
      <c r="C730" s="190">
        <f t="shared" si="45"/>
        <v>0.57654079000000003</v>
      </c>
      <c r="D730" s="260">
        <v>0.57654079000000003</v>
      </c>
      <c r="E730" s="190">
        <v>0.57593611</v>
      </c>
      <c r="F730" s="190">
        <v>0.57593611</v>
      </c>
      <c r="G730" s="190">
        <v>0.51923859999999999</v>
      </c>
      <c r="H730" s="190"/>
      <c r="I730" s="190">
        <v>-6.0468000000002409E-4</v>
      </c>
      <c r="J730" s="191">
        <v>-1.0488069716628745E-3</v>
      </c>
      <c r="K730" s="191"/>
      <c r="L730" s="35">
        <f t="shared" si="42"/>
        <v>-6.0468000000002409E-4</v>
      </c>
      <c r="M730" s="270"/>
    </row>
    <row r="731" spans="1:13" ht="46.8">
      <c r="A731" s="36" t="s">
        <v>124</v>
      </c>
      <c r="B731" s="216" t="s">
        <v>123</v>
      </c>
      <c r="C731" s="190">
        <f t="shared" si="45"/>
        <v>9.2799999999999994</v>
      </c>
      <c r="D731" s="35">
        <v>9.2799999999999994</v>
      </c>
      <c r="E731" s="190">
        <v>8.0031654900000007</v>
      </c>
      <c r="F731" s="190">
        <v>8.0031654900000007</v>
      </c>
      <c r="G731" s="190">
        <v>7.54937872</v>
      </c>
      <c r="H731" s="190"/>
      <c r="I731" s="190">
        <v>-1.2768345099999987</v>
      </c>
      <c r="J731" s="191">
        <v>-0.13758992564655159</v>
      </c>
      <c r="K731" s="191"/>
      <c r="L731" s="35">
        <f t="shared" si="42"/>
        <v>-1.2768345099999987</v>
      </c>
      <c r="M731" s="270"/>
    </row>
    <row r="732" spans="1:13" ht="46.8">
      <c r="A732" s="36" t="s">
        <v>122</v>
      </c>
      <c r="B732" s="216" t="s">
        <v>121</v>
      </c>
      <c r="C732" s="35"/>
      <c r="D732" s="35">
        <v>2.1999999999999999E-2</v>
      </c>
      <c r="E732" s="190">
        <v>2.2225000000000002E-2</v>
      </c>
      <c r="F732" s="190">
        <v>2.2225000000000002E-2</v>
      </c>
      <c r="G732" s="190">
        <v>0</v>
      </c>
      <c r="H732" s="190"/>
      <c r="I732" s="190">
        <v>2.2500000000000298E-4</v>
      </c>
      <c r="J732" s="191">
        <v>1.0227272727272974E-2</v>
      </c>
      <c r="K732" s="191"/>
      <c r="L732" s="35">
        <f t="shared" si="42"/>
        <v>2.2500000000000298E-4</v>
      </c>
      <c r="M732" s="270"/>
    </row>
    <row r="733" spans="1:13" ht="31.2">
      <c r="A733" s="36" t="s">
        <v>120</v>
      </c>
      <c r="B733" s="121" t="s">
        <v>119</v>
      </c>
      <c r="C733" s="35">
        <v>0</v>
      </c>
      <c r="D733" s="35">
        <v>2.75E-2</v>
      </c>
      <c r="E733" s="190">
        <v>2.7150000000000001E-2</v>
      </c>
      <c r="F733" s="190">
        <v>2.7150000000000001E-2</v>
      </c>
      <c r="G733" s="190">
        <v>0</v>
      </c>
      <c r="H733" s="190"/>
      <c r="I733" s="190">
        <v>-3.4999999999999962E-4</v>
      </c>
      <c r="J733" s="191">
        <v>-1.2727272727272698E-2</v>
      </c>
      <c r="K733" s="191"/>
      <c r="L733" s="35">
        <f t="shared" si="42"/>
        <v>-3.4999999999999962E-4</v>
      </c>
      <c r="M733" s="270"/>
    </row>
    <row r="734" spans="1:13">
      <c r="A734" s="36" t="s">
        <v>118</v>
      </c>
      <c r="B734" s="121" t="s">
        <v>117</v>
      </c>
      <c r="C734" s="35">
        <v>0</v>
      </c>
      <c r="D734" s="35">
        <v>3.6630000000000003E-2</v>
      </c>
      <c r="E734" s="190">
        <v>3.6630000000000003E-2</v>
      </c>
      <c r="F734" s="190">
        <v>3.6630000000000003E-2</v>
      </c>
      <c r="G734" s="190">
        <v>0</v>
      </c>
      <c r="H734" s="190"/>
      <c r="I734" s="190">
        <v>0</v>
      </c>
      <c r="J734" s="191">
        <v>0</v>
      </c>
      <c r="K734" s="191"/>
      <c r="L734" s="35">
        <f t="shared" si="42"/>
        <v>0</v>
      </c>
      <c r="M734" s="270"/>
    </row>
    <row r="735" spans="1:13">
      <c r="A735" s="36" t="s">
        <v>116</v>
      </c>
      <c r="B735" s="121" t="s">
        <v>115</v>
      </c>
      <c r="C735" s="35">
        <v>0</v>
      </c>
      <c r="D735" s="35">
        <v>2.7150000000000001E-2</v>
      </c>
      <c r="E735" s="190">
        <v>2.7150000000000001E-2</v>
      </c>
      <c r="F735" s="190">
        <v>2.7150000000000001E-2</v>
      </c>
      <c r="G735" s="190">
        <v>0</v>
      </c>
      <c r="H735" s="190"/>
      <c r="I735" s="190">
        <v>0</v>
      </c>
      <c r="J735" s="191">
        <v>0</v>
      </c>
      <c r="K735" s="191"/>
      <c r="L735" s="35">
        <f t="shared" si="42"/>
        <v>0</v>
      </c>
      <c r="M735" s="270"/>
    </row>
    <row r="736" spans="1:13" ht="31.2">
      <c r="A736" s="36" t="s">
        <v>114</v>
      </c>
      <c r="B736" s="121" t="s">
        <v>113</v>
      </c>
      <c r="C736" s="35">
        <v>0</v>
      </c>
      <c r="D736" s="35">
        <v>8.489273E-2</v>
      </c>
      <c r="E736" s="190">
        <v>8.5086999999999996E-2</v>
      </c>
      <c r="F736" s="190">
        <v>8.5086999999999996E-2</v>
      </c>
      <c r="G736" s="190">
        <v>0</v>
      </c>
      <c r="H736" s="190"/>
      <c r="I736" s="190">
        <v>1.9426999999999639E-4</v>
      </c>
      <c r="J736" s="191">
        <v>2.2884173945165731E-3</v>
      </c>
      <c r="K736" s="191"/>
      <c r="L736" s="35">
        <f t="shared" si="42"/>
        <v>1.9426999999999639E-4</v>
      </c>
      <c r="M736" s="270"/>
    </row>
    <row r="737" spans="1:13">
      <c r="A737" s="36" t="s">
        <v>112</v>
      </c>
      <c r="B737" s="121" t="s">
        <v>111</v>
      </c>
      <c r="C737" s="35">
        <v>0</v>
      </c>
      <c r="D737" s="35">
        <v>0.17155000000000001</v>
      </c>
      <c r="E737" s="190">
        <v>0.17155000000000001</v>
      </c>
      <c r="F737" s="190">
        <v>0.17155000000000001</v>
      </c>
      <c r="G737" s="190">
        <v>0</v>
      </c>
      <c r="H737" s="190"/>
      <c r="I737" s="190">
        <v>0</v>
      </c>
      <c r="J737" s="191">
        <v>0</v>
      </c>
      <c r="K737" s="191"/>
      <c r="L737" s="35">
        <f t="shared" si="42"/>
        <v>0</v>
      </c>
      <c r="M737" s="270"/>
    </row>
    <row r="738" spans="1:13">
      <c r="A738" s="36" t="s">
        <v>110</v>
      </c>
      <c r="B738" s="121" t="s">
        <v>109</v>
      </c>
      <c r="C738" s="35">
        <v>0</v>
      </c>
      <c r="D738" s="35">
        <v>4.8480000000000002E-2</v>
      </c>
      <c r="E738" s="190">
        <v>4.8480000000000002E-2</v>
      </c>
      <c r="F738" s="190">
        <v>4.8480000000000002E-2</v>
      </c>
      <c r="G738" s="190">
        <v>0</v>
      </c>
      <c r="H738" s="190"/>
      <c r="I738" s="190">
        <v>0</v>
      </c>
      <c r="J738" s="191">
        <v>0</v>
      </c>
      <c r="K738" s="191"/>
      <c r="L738" s="35">
        <f t="shared" si="42"/>
        <v>0</v>
      </c>
      <c r="M738" s="270"/>
    </row>
    <row r="739" spans="1:13">
      <c r="A739" s="36" t="s">
        <v>108</v>
      </c>
      <c r="B739" s="121" t="s">
        <v>107</v>
      </c>
      <c r="C739" s="35">
        <v>0</v>
      </c>
      <c r="D739" s="35">
        <v>4.5249999999999999E-2</v>
      </c>
      <c r="E739" s="190">
        <v>4.5249999999999999E-2</v>
      </c>
      <c r="F739" s="190">
        <v>4.5249999999999999E-2</v>
      </c>
      <c r="G739" s="190">
        <v>0</v>
      </c>
      <c r="H739" s="190"/>
      <c r="I739" s="190">
        <v>0</v>
      </c>
      <c r="J739" s="191">
        <v>0</v>
      </c>
      <c r="K739" s="191"/>
      <c r="L739" s="35">
        <f t="shared" si="42"/>
        <v>0</v>
      </c>
      <c r="M739" s="270"/>
    </row>
    <row r="740" spans="1:13" ht="31.2">
      <c r="A740" s="36" t="s">
        <v>106</v>
      </c>
      <c r="B740" s="261" t="s">
        <v>105</v>
      </c>
      <c r="C740" s="35">
        <v>0</v>
      </c>
      <c r="D740" s="35">
        <v>4.3053134599999998</v>
      </c>
      <c r="E740" s="190">
        <v>4.3053134599999998</v>
      </c>
      <c r="F740" s="190">
        <v>4.3053132300000003</v>
      </c>
      <c r="G740" s="190">
        <v>3.6485705299999998</v>
      </c>
      <c r="H740" s="190"/>
      <c r="I740" s="190">
        <v>-2.299999994903601E-7</v>
      </c>
      <c r="J740" s="191">
        <v>-5.3422358536892034E-8</v>
      </c>
      <c r="K740" s="191"/>
      <c r="L740" s="35">
        <f t="shared" si="42"/>
        <v>-2.299999994903601E-7</v>
      </c>
      <c r="M740" s="270"/>
    </row>
    <row r="741" spans="1:13">
      <c r="A741" s="36" t="s">
        <v>104</v>
      </c>
      <c r="B741" s="121" t="s">
        <v>103</v>
      </c>
      <c r="C741" s="35">
        <v>0</v>
      </c>
      <c r="D741" s="35">
        <v>1.8000000000000003</v>
      </c>
      <c r="E741" s="190">
        <v>2.0601391100000002</v>
      </c>
      <c r="F741" s="190">
        <v>2.0601391099999997</v>
      </c>
      <c r="G741" s="190">
        <v>1.8817168099999999</v>
      </c>
      <c r="H741" s="190"/>
      <c r="I741" s="190">
        <v>0.26013910999999945</v>
      </c>
      <c r="J741" s="191">
        <v>0.1445217277777775</v>
      </c>
      <c r="K741" s="191"/>
      <c r="L741" s="35">
        <f t="shared" si="42"/>
        <v>0.26013910999999945</v>
      </c>
      <c r="M741" s="270"/>
    </row>
    <row r="742" spans="1:13" ht="31.2">
      <c r="A742" s="36" t="s">
        <v>102</v>
      </c>
      <c r="B742" s="121" t="s">
        <v>101</v>
      </c>
      <c r="C742" s="35">
        <v>0</v>
      </c>
      <c r="D742" s="35">
        <v>6.5945939999999995E-2</v>
      </c>
      <c r="E742" s="190">
        <v>6.5945939999999995E-2</v>
      </c>
      <c r="F742" s="190">
        <v>6.5945939999999995E-2</v>
      </c>
      <c r="G742" s="190">
        <v>5.5886390000000001E-2</v>
      </c>
      <c r="H742" s="190"/>
      <c r="I742" s="190">
        <v>0</v>
      </c>
      <c r="J742" s="191">
        <v>0</v>
      </c>
      <c r="K742" s="191"/>
      <c r="L742" s="35">
        <f t="shared" si="42"/>
        <v>0</v>
      </c>
      <c r="M742" s="270"/>
    </row>
    <row r="743" spans="1:13" ht="31.2">
      <c r="A743" s="36" t="s">
        <v>100</v>
      </c>
      <c r="B743" s="121" t="s">
        <v>99</v>
      </c>
      <c r="C743" s="35">
        <v>0</v>
      </c>
      <c r="D743" s="35">
        <v>0.16059999999999999</v>
      </c>
      <c r="E743" s="190">
        <v>0.16059999999999999</v>
      </c>
      <c r="F743" s="190">
        <v>0.16059999999999999</v>
      </c>
      <c r="G743" s="190">
        <v>0.13610169999999999</v>
      </c>
      <c r="H743" s="190"/>
      <c r="I743" s="190">
        <v>0</v>
      </c>
      <c r="J743" s="191">
        <v>0</v>
      </c>
      <c r="K743" s="191"/>
      <c r="L743" s="35">
        <f t="shared" si="42"/>
        <v>0</v>
      </c>
      <c r="M743" s="270"/>
    </row>
    <row r="744" spans="1:13">
      <c r="A744" s="300">
        <v>22</v>
      </c>
      <c r="B744" s="122" t="s">
        <v>98</v>
      </c>
      <c r="C744" s="262">
        <f>C746+C747</f>
        <v>0.69211988999999996</v>
      </c>
      <c r="D744" s="262">
        <f>D746+D747</f>
        <v>1.80811989</v>
      </c>
      <c r="E744" s="262">
        <f t="shared" ref="E744:H744" si="46">E746+E747</f>
        <v>1.8083212</v>
      </c>
      <c r="F744" s="262">
        <f t="shared" si="46"/>
        <v>1.8083212</v>
      </c>
      <c r="G744" s="262">
        <f t="shared" si="46"/>
        <v>1.610249</v>
      </c>
      <c r="H744" s="262">
        <f t="shared" si="46"/>
        <v>0</v>
      </c>
      <c r="I744" s="190">
        <v>2.0131000000001009E-4</v>
      </c>
      <c r="J744" s="191">
        <v>1.1133664372220409E-4</v>
      </c>
      <c r="K744" s="191"/>
      <c r="L744" s="35">
        <f t="shared" si="42"/>
        <v>2.0131000000001009E-4</v>
      </c>
      <c r="M744" s="270"/>
    </row>
    <row r="745" spans="1:13">
      <c r="A745" s="271" t="s">
        <v>57</v>
      </c>
      <c r="B745" s="43" t="s">
        <v>56</v>
      </c>
      <c r="C745" s="221"/>
      <c r="D745" s="221"/>
      <c r="E745" s="190">
        <v>0</v>
      </c>
      <c r="F745" s="190">
        <v>0</v>
      </c>
      <c r="G745" s="190"/>
      <c r="H745" s="190"/>
      <c r="I745" s="190">
        <v>0</v>
      </c>
      <c r="J745" s="191"/>
      <c r="K745" s="191"/>
      <c r="L745" s="35">
        <f t="shared" si="42"/>
        <v>0</v>
      </c>
      <c r="M745" s="270"/>
    </row>
    <row r="746" spans="1:13" ht="31.2">
      <c r="A746" s="269" t="s">
        <v>97</v>
      </c>
      <c r="B746" s="216" t="s">
        <v>96</v>
      </c>
      <c r="C746" s="35">
        <v>0.69211988999999996</v>
      </c>
      <c r="D746" s="35">
        <v>0.69211988999999996</v>
      </c>
      <c r="E746" s="190">
        <v>0.69126703</v>
      </c>
      <c r="F746" s="190">
        <v>0.69126703</v>
      </c>
      <c r="G746" s="313">
        <v>0.66359299999999999</v>
      </c>
      <c r="H746" s="190"/>
      <c r="I746" s="190">
        <v>-8.5285999999995532E-4</v>
      </c>
      <c r="J746" s="191">
        <v>-1.2322431594906647E-3</v>
      </c>
      <c r="K746" s="191"/>
      <c r="L746" s="35">
        <f t="shared" si="42"/>
        <v>-8.5285999999995532E-4</v>
      </c>
      <c r="M746" s="270"/>
    </row>
    <row r="747" spans="1:13">
      <c r="A747" s="269" t="s">
        <v>95</v>
      </c>
      <c r="B747" s="43" t="s">
        <v>94</v>
      </c>
      <c r="C747" s="262"/>
      <c r="D747" s="35">
        <v>1.1160000000000001</v>
      </c>
      <c r="E747" s="190">
        <v>1.1170541700000001</v>
      </c>
      <c r="F747" s="190">
        <v>1.1170541700000001</v>
      </c>
      <c r="G747" s="217">
        <v>0.94665600000000005</v>
      </c>
      <c r="H747" s="190"/>
      <c r="I747" s="190">
        <v>1.0541699999999654E-3</v>
      </c>
      <c r="J747" s="191">
        <v>9.4459677419345134E-4</v>
      </c>
      <c r="K747" s="191"/>
      <c r="L747" s="35">
        <f t="shared" si="42"/>
        <v>1.0541699999999654E-3</v>
      </c>
      <c r="M747" s="270"/>
    </row>
    <row r="748" spans="1:13">
      <c r="A748" s="314">
        <v>23</v>
      </c>
      <c r="B748" s="263" t="s">
        <v>93</v>
      </c>
      <c r="C748" s="190"/>
      <c r="D748" s="190">
        <f>SUM(D749:D766)</f>
        <v>32.743682800000002</v>
      </c>
      <c r="E748" s="190">
        <f>SUM(E749:E766)</f>
        <v>32.710408900000004</v>
      </c>
      <c r="F748" s="190">
        <f t="shared" ref="F748:I748" si="47">SUM(F749:F766)</f>
        <v>32.710408900000004</v>
      </c>
      <c r="G748" s="190">
        <f t="shared" si="47"/>
        <v>41.971432782203401</v>
      </c>
      <c r="H748" s="190">
        <f t="shared" si="47"/>
        <v>0</v>
      </c>
      <c r="I748" s="190">
        <f t="shared" si="47"/>
        <v>-3.3273899999998524E-2</v>
      </c>
      <c r="J748" s="191">
        <v>-4.9711543137720415E-3</v>
      </c>
      <c r="K748" s="191"/>
      <c r="L748" s="35">
        <f t="shared" si="42"/>
        <v>-3.3273899999998524E-2</v>
      </c>
      <c r="M748" s="270"/>
    </row>
    <row r="749" spans="1:13" ht="21" customHeight="1">
      <c r="A749" s="271" t="s">
        <v>92</v>
      </c>
      <c r="B749" s="263" t="s">
        <v>56</v>
      </c>
      <c r="C749" s="190"/>
      <c r="D749" s="190"/>
      <c r="E749" s="190">
        <v>0</v>
      </c>
      <c r="F749" s="190">
        <v>0</v>
      </c>
      <c r="G749" s="190"/>
      <c r="H749" s="190"/>
      <c r="I749" s="190">
        <v>0</v>
      </c>
      <c r="J749" s="191"/>
      <c r="K749" s="191"/>
      <c r="L749" s="35">
        <f t="shared" si="42"/>
        <v>0</v>
      </c>
      <c r="M749" s="270"/>
    </row>
    <row r="750" spans="1:13">
      <c r="A750" s="271" t="s">
        <v>91</v>
      </c>
      <c r="B750" s="264" t="s">
        <v>90</v>
      </c>
      <c r="C750" s="190"/>
      <c r="D750" s="190">
        <v>0.13700000000000001</v>
      </c>
      <c r="E750" s="190">
        <v>0.13700000000000001</v>
      </c>
      <c r="F750" s="190">
        <v>0.13700000000000001</v>
      </c>
      <c r="G750" s="190">
        <f>F750/1.18</f>
        <v>0.11610169491525425</v>
      </c>
      <c r="H750" s="190"/>
      <c r="I750" s="190">
        <v>0</v>
      </c>
      <c r="J750" s="191">
        <v>0</v>
      </c>
      <c r="K750" s="191"/>
      <c r="L750" s="35">
        <f t="shared" si="42"/>
        <v>0</v>
      </c>
      <c r="M750" s="270"/>
    </row>
    <row r="751" spans="1:13" ht="31.2">
      <c r="A751" s="271" t="s">
        <v>89</v>
      </c>
      <c r="B751" s="264" t="s">
        <v>88</v>
      </c>
      <c r="C751" s="190"/>
      <c r="D751" s="190">
        <v>0.3286</v>
      </c>
      <c r="E751" s="190">
        <v>0.3286</v>
      </c>
      <c r="F751" s="190">
        <v>0.3286</v>
      </c>
      <c r="G751" s="190">
        <f t="shared" ref="G751:G764" si="48">F751/1.18</f>
        <v>0.27847457627118644</v>
      </c>
      <c r="H751" s="190"/>
      <c r="I751" s="190">
        <v>0</v>
      </c>
      <c r="J751" s="191">
        <v>0</v>
      </c>
      <c r="K751" s="191"/>
      <c r="L751" s="35">
        <f t="shared" si="42"/>
        <v>0</v>
      </c>
      <c r="M751" s="270"/>
    </row>
    <row r="752" spans="1:13" ht="32.4" customHeight="1">
      <c r="A752" s="271" t="s">
        <v>87</v>
      </c>
      <c r="B752" s="265" t="s">
        <v>86</v>
      </c>
      <c r="C752" s="248"/>
      <c r="D752" s="190">
        <v>0.93</v>
      </c>
      <c r="E752" s="190">
        <v>0.60383299999999995</v>
      </c>
      <c r="F752" s="190">
        <v>0.60383299999999995</v>
      </c>
      <c r="G752" s="190">
        <f t="shared" si="48"/>
        <v>0.51172288135593214</v>
      </c>
      <c r="H752" s="190"/>
      <c r="I752" s="190">
        <v>-0.3261670000000001</v>
      </c>
      <c r="J752" s="191">
        <v>-0.35071720430107534</v>
      </c>
      <c r="K752" s="191"/>
      <c r="L752" s="35">
        <f t="shared" si="42"/>
        <v>-0.3261670000000001</v>
      </c>
      <c r="M752" s="270"/>
    </row>
    <row r="753" spans="1:13" ht="35.4" customHeight="1">
      <c r="A753" s="271" t="s">
        <v>85</v>
      </c>
      <c r="B753" s="264" t="s">
        <v>84</v>
      </c>
      <c r="C753" s="190"/>
      <c r="D753" s="190">
        <v>0.36699999999999999</v>
      </c>
      <c r="E753" s="190">
        <v>0.36699999999999999</v>
      </c>
      <c r="F753" s="190">
        <v>0.36699999999999999</v>
      </c>
      <c r="G753" s="190">
        <f t="shared" si="48"/>
        <v>0.31101694915254241</v>
      </c>
      <c r="H753" s="190"/>
      <c r="I753" s="190">
        <v>0</v>
      </c>
      <c r="J753" s="191">
        <v>0</v>
      </c>
      <c r="K753" s="191"/>
      <c r="L753" s="35">
        <f t="shared" si="42"/>
        <v>0</v>
      </c>
      <c r="M753" s="270"/>
    </row>
    <row r="754" spans="1:13" ht="31.2">
      <c r="A754" s="271" t="s">
        <v>83</v>
      </c>
      <c r="B754" s="264" t="s">
        <v>82</v>
      </c>
      <c r="C754" s="190"/>
      <c r="D754" s="190">
        <v>0.41333332</v>
      </c>
      <c r="E754" s="190">
        <v>0.41333332</v>
      </c>
      <c r="F754" s="190">
        <v>0.41333332</v>
      </c>
      <c r="G754" s="190">
        <f t="shared" si="48"/>
        <v>0.35028247457627121</v>
      </c>
      <c r="H754" s="190"/>
      <c r="I754" s="190">
        <v>0</v>
      </c>
      <c r="J754" s="191">
        <v>0</v>
      </c>
      <c r="K754" s="191"/>
      <c r="L754" s="35">
        <f t="shared" si="42"/>
        <v>0</v>
      </c>
      <c r="M754" s="270"/>
    </row>
    <row r="755" spans="1:13" ht="31.2">
      <c r="A755" s="271" t="s">
        <v>81</v>
      </c>
      <c r="B755" s="265" t="s">
        <v>80</v>
      </c>
      <c r="C755" s="190"/>
      <c r="D755" s="190">
        <v>0.155</v>
      </c>
      <c r="E755" s="190">
        <v>0.155</v>
      </c>
      <c r="F755" s="190">
        <v>0.155</v>
      </c>
      <c r="G755" s="190">
        <f t="shared" si="48"/>
        <v>0.13135593220338984</v>
      </c>
      <c r="H755" s="190"/>
      <c r="I755" s="190">
        <v>0</v>
      </c>
      <c r="J755" s="191">
        <v>0</v>
      </c>
      <c r="K755" s="191"/>
      <c r="L755" s="35">
        <f t="shared" si="42"/>
        <v>0</v>
      </c>
      <c r="M755" s="270"/>
    </row>
    <row r="756" spans="1:13">
      <c r="A756" s="271" t="s">
        <v>79</v>
      </c>
      <c r="B756" s="265" t="s">
        <v>78</v>
      </c>
      <c r="C756" s="190"/>
      <c r="D756" s="190">
        <v>11.912000000000001</v>
      </c>
      <c r="E756" s="190">
        <v>12.02051576</v>
      </c>
      <c r="F756" s="190">
        <v>12.02051576</v>
      </c>
      <c r="G756" s="190">
        <f t="shared" si="48"/>
        <v>10.186877762711866</v>
      </c>
      <c r="H756" s="190"/>
      <c r="I756" s="190">
        <v>0.10851575999999952</v>
      </c>
      <c r="J756" s="191">
        <v>9.1097850906647349E-3</v>
      </c>
      <c r="K756" s="191"/>
      <c r="L756" s="35">
        <f t="shared" si="42"/>
        <v>0.10851575999999952</v>
      </c>
      <c r="M756" s="270"/>
    </row>
    <row r="757" spans="1:13">
      <c r="A757" s="271" t="s">
        <v>77</v>
      </c>
      <c r="B757" s="266" t="s">
        <v>76</v>
      </c>
      <c r="C757" s="190"/>
      <c r="D757" s="190">
        <v>1.82520448</v>
      </c>
      <c r="E757" s="190">
        <v>1.82520448</v>
      </c>
      <c r="F757" s="190">
        <v>1.82520448</v>
      </c>
      <c r="G757" s="190">
        <f t="shared" si="48"/>
        <v>1.5467834576271187</v>
      </c>
      <c r="H757" s="190"/>
      <c r="I757" s="190">
        <v>0</v>
      </c>
      <c r="J757" s="191">
        <v>0</v>
      </c>
      <c r="K757" s="191"/>
      <c r="L757" s="35">
        <f t="shared" si="42"/>
        <v>0</v>
      </c>
      <c r="M757" s="270"/>
    </row>
    <row r="758" spans="1:13" ht="31.2">
      <c r="A758" s="271" t="s">
        <v>75</v>
      </c>
      <c r="B758" s="265" t="s">
        <v>74</v>
      </c>
      <c r="C758" s="190"/>
      <c r="D758" s="190">
        <v>0.19896900000000001</v>
      </c>
      <c r="E758" s="190">
        <v>0.19896942000000001</v>
      </c>
      <c r="F758" s="190">
        <v>0.19896942000000001</v>
      </c>
      <c r="G758" s="190">
        <f t="shared" si="48"/>
        <v>0.16861815254237289</v>
      </c>
      <c r="H758" s="190"/>
      <c r="I758" s="190">
        <v>4.2000000000097515E-7</v>
      </c>
      <c r="J758" s="191">
        <v>2.1108815946302428E-6</v>
      </c>
      <c r="K758" s="191"/>
      <c r="L758" s="35">
        <f t="shared" si="42"/>
        <v>4.2000000000097515E-7</v>
      </c>
      <c r="M758" s="270"/>
    </row>
    <row r="759" spans="1:13">
      <c r="A759" s="271" t="s">
        <v>73</v>
      </c>
      <c r="B759" s="216" t="s">
        <v>72</v>
      </c>
      <c r="C759" s="190"/>
      <c r="D759" s="190">
        <v>0.13</v>
      </c>
      <c r="E759" s="190">
        <v>0.1295</v>
      </c>
      <c r="F759" s="190">
        <v>0.1295</v>
      </c>
      <c r="G759" s="190">
        <f t="shared" si="48"/>
        <v>0.10974576271186441</v>
      </c>
      <c r="H759" s="190"/>
      <c r="I759" s="190">
        <v>-5.0000000000000044E-4</v>
      </c>
      <c r="J759" s="191">
        <v>-3.8461538461538325E-3</v>
      </c>
      <c r="K759" s="191"/>
      <c r="L759" s="35">
        <f t="shared" si="42"/>
        <v>-5.0000000000000044E-4</v>
      </c>
      <c r="M759" s="270"/>
    </row>
    <row r="760" spans="1:13">
      <c r="A760" s="271" t="s">
        <v>71</v>
      </c>
      <c r="B760" s="265" t="s">
        <v>1465</v>
      </c>
      <c r="C760" s="190"/>
      <c r="D760" s="190">
        <v>7.4576000000000003E-2</v>
      </c>
      <c r="E760" s="190">
        <v>7.4576000000000003E-2</v>
      </c>
      <c r="F760" s="190">
        <v>7.4576000000000003E-2</v>
      </c>
      <c r="G760" s="190">
        <f t="shared" si="48"/>
        <v>6.3200000000000006E-2</v>
      </c>
      <c r="H760" s="190"/>
      <c r="I760" s="190">
        <v>0</v>
      </c>
      <c r="J760" s="191">
        <v>0</v>
      </c>
      <c r="K760" s="191"/>
      <c r="L760" s="35">
        <f t="shared" si="42"/>
        <v>0</v>
      </c>
      <c r="M760" s="270"/>
    </row>
    <row r="761" spans="1:13" ht="31.2">
      <c r="A761" s="271" t="s">
        <v>70</v>
      </c>
      <c r="B761" s="264" t="s">
        <v>69</v>
      </c>
      <c r="C761" s="190">
        <v>9.2089999999999996</v>
      </c>
      <c r="D761" s="190">
        <v>8.0089999999999986</v>
      </c>
      <c r="E761" s="190">
        <v>7.4120605400000006</v>
      </c>
      <c r="F761" s="190">
        <v>7.4120605400000006</v>
      </c>
      <c r="G761" s="289">
        <v>20.528635850000001</v>
      </c>
      <c r="H761" s="190"/>
      <c r="I761" s="190">
        <v>-0.59693945999999798</v>
      </c>
      <c r="J761" s="191">
        <v>-7.4533582220002281E-2</v>
      </c>
      <c r="K761" s="191"/>
      <c r="L761" s="35">
        <f t="shared" si="42"/>
        <v>-0.59693945999999798</v>
      </c>
      <c r="M761" s="270"/>
    </row>
    <row r="762" spans="1:13" ht="31.2">
      <c r="A762" s="271" t="s">
        <v>68</v>
      </c>
      <c r="B762" s="265" t="s">
        <v>67</v>
      </c>
      <c r="C762" s="190"/>
      <c r="D762" s="190">
        <v>0.3</v>
      </c>
      <c r="E762" s="190">
        <v>0.32740259999999999</v>
      </c>
      <c r="F762" s="190">
        <v>0.32740259999999999</v>
      </c>
      <c r="G762" s="190">
        <f t="shared" si="48"/>
        <v>0.27745983050847456</v>
      </c>
      <c r="H762" s="190"/>
      <c r="I762" s="190">
        <v>2.7402599999999999E-2</v>
      </c>
      <c r="J762" s="191">
        <v>9.1342000000000034E-2</v>
      </c>
      <c r="K762" s="191"/>
      <c r="L762" s="35">
        <f t="shared" si="42"/>
        <v>2.7402599999999999E-2</v>
      </c>
      <c r="M762" s="270"/>
    </row>
    <row r="763" spans="1:13" ht="31.2">
      <c r="A763" s="271" t="s">
        <v>66</v>
      </c>
      <c r="B763" s="216" t="s">
        <v>65</v>
      </c>
      <c r="C763" s="192"/>
      <c r="D763" s="190">
        <v>2.6660000000000004</v>
      </c>
      <c r="E763" s="190">
        <v>2.8184117799999999</v>
      </c>
      <c r="F763" s="190">
        <v>2.8184117799999999</v>
      </c>
      <c r="G763" s="190">
        <f t="shared" si="48"/>
        <v>2.3884845593220341</v>
      </c>
      <c r="H763" s="190"/>
      <c r="I763" s="190">
        <v>0.15241177999999955</v>
      </c>
      <c r="J763" s="191">
        <v>5.7168709677419161E-2</v>
      </c>
      <c r="K763" s="191"/>
      <c r="L763" s="35">
        <f t="shared" si="42"/>
        <v>0.15241177999999955</v>
      </c>
      <c r="M763" s="270"/>
    </row>
    <row r="764" spans="1:13">
      <c r="A764" s="271" t="s">
        <v>64</v>
      </c>
      <c r="B764" s="263" t="s">
        <v>63</v>
      </c>
      <c r="C764" s="190"/>
      <c r="D764" s="190"/>
      <c r="E764" s="190">
        <v>0</v>
      </c>
      <c r="F764" s="190">
        <v>0</v>
      </c>
      <c r="G764" s="190">
        <f t="shared" si="48"/>
        <v>0</v>
      </c>
      <c r="H764" s="190"/>
      <c r="I764" s="190">
        <v>0</v>
      </c>
      <c r="J764" s="191"/>
      <c r="K764" s="191"/>
      <c r="L764" s="35">
        <f t="shared" ref="L764:L796" si="49">I764</f>
        <v>0</v>
      </c>
      <c r="M764" s="270"/>
    </row>
    <row r="765" spans="1:13" ht="31.2">
      <c r="A765" s="271" t="s">
        <v>62</v>
      </c>
      <c r="B765" s="264" t="s">
        <v>61</v>
      </c>
      <c r="C765" s="190"/>
      <c r="D765" s="190">
        <v>0.59599999999999997</v>
      </c>
      <c r="E765" s="190">
        <v>0.59647099999999997</v>
      </c>
      <c r="F765" s="190">
        <v>0.59647099999999997</v>
      </c>
      <c r="G765" s="190">
        <f>F765/1.18</f>
        <v>0.50548389830508478</v>
      </c>
      <c r="H765" s="190"/>
      <c r="I765" s="190">
        <v>4.709999999999992E-4</v>
      </c>
      <c r="J765" s="191">
        <v>7.902684563758644E-4</v>
      </c>
      <c r="K765" s="191"/>
      <c r="L765" s="35">
        <f t="shared" si="49"/>
        <v>4.709999999999992E-4</v>
      </c>
      <c r="M765" s="270"/>
    </row>
    <row r="766" spans="1:13" ht="31.2">
      <c r="A766" s="271" t="s">
        <v>60</v>
      </c>
      <c r="B766" s="264" t="s">
        <v>59</v>
      </c>
      <c r="C766" s="190"/>
      <c r="D766" s="190">
        <v>4.7009999999999996</v>
      </c>
      <c r="E766" s="190">
        <v>5.3025310000000001</v>
      </c>
      <c r="F766" s="190">
        <v>5.3025310000000001</v>
      </c>
      <c r="G766" s="267">
        <v>4.4971889999999997</v>
      </c>
      <c r="H766" s="190"/>
      <c r="I766" s="190">
        <v>0.60153100000000048</v>
      </c>
      <c r="J766" s="191">
        <v>0.12795809402254843</v>
      </c>
      <c r="K766" s="191"/>
      <c r="L766" s="35">
        <f t="shared" si="49"/>
        <v>0.60153100000000048</v>
      </c>
      <c r="M766" s="270"/>
    </row>
    <row r="767" spans="1:13">
      <c r="A767" s="275">
        <v>24</v>
      </c>
      <c r="B767" s="239" t="s">
        <v>58</v>
      </c>
      <c r="C767" s="190"/>
      <c r="D767" s="190">
        <f>SUM(D769:D796)</f>
        <v>32.597483520000004</v>
      </c>
      <c r="E767" s="190">
        <f>SUM(E769:E796)</f>
        <v>32.523760259999996</v>
      </c>
      <c r="F767" s="190">
        <f t="shared" ref="F767:I767" si="50">SUM(F769:F796)</f>
        <v>32.523760259999996</v>
      </c>
      <c r="G767" s="190">
        <f t="shared" si="50"/>
        <v>27.562508694915259</v>
      </c>
      <c r="H767" s="190">
        <f t="shared" si="50"/>
        <v>0</v>
      </c>
      <c r="I767" s="190">
        <f t="shared" si="50"/>
        <v>-7.3723259999999874E-2</v>
      </c>
      <c r="J767" s="191">
        <v>1.7110750271802644E-3</v>
      </c>
      <c r="K767" s="191"/>
      <c r="L767" s="35">
        <f t="shared" si="49"/>
        <v>-7.3723259999999874E-2</v>
      </c>
      <c r="M767" s="270"/>
    </row>
    <row r="768" spans="1:13">
      <c r="A768" s="269" t="s">
        <v>57</v>
      </c>
      <c r="B768" s="43" t="s">
        <v>56</v>
      </c>
      <c r="C768" s="192"/>
      <c r="D768" s="253"/>
      <c r="E768" s="190">
        <v>0</v>
      </c>
      <c r="F768" s="190">
        <v>0</v>
      </c>
      <c r="G768" s="190"/>
      <c r="H768" s="190"/>
      <c r="I768" s="190">
        <v>0</v>
      </c>
      <c r="J768" s="191"/>
      <c r="K768" s="191"/>
      <c r="L768" s="35">
        <f t="shared" si="49"/>
        <v>0</v>
      </c>
      <c r="M768" s="270"/>
    </row>
    <row r="769" spans="1:13">
      <c r="A769" s="269" t="s">
        <v>55</v>
      </c>
      <c r="B769" s="43" t="s">
        <v>54</v>
      </c>
      <c r="C769" s="192"/>
      <c r="D769" s="35">
        <v>6.4000000000000001E-2</v>
      </c>
      <c r="E769" s="190">
        <v>6.3990000000000005E-2</v>
      </c>
      <c r="F769" s="190">
        <v>6.3990000000000005E-2</v>
      </c>
      <c r="G769" s="190">
        <f>F769/1.18</f>
        <v>5.4228813559322041E-2</v>
      </c>
      <c r="H769" s="190"/>
      <c r="I769" s="190">
        <v>-9.9999999999961231E-6</v>
      </c>
      <c r="J769" s="191">
        <v>-1.5624999999996891E-4</v>
      </c>
      <c r="K769" s="191"/>
      <c r="L769" s="35">
        <f t="shared" si="49"/>
        <v>-9.9999999999961231E-6</v>
      </c>
      <c r="M769" s="270"/>
    </row>
    <row r="770" spans="1:13">
      <c r="A770" s="269" t="s">
        <v>53</v>
      </c>
      <c r="B770" s="43" t="s">
        <v>52</v>
      </c>
      <c r="C770" s="192"/>
      <c r="D770" s="35">
        <v>0.35</v>
      </c>
      <c r="E770" s="190">
        <v>0.35</v>
      </c>
      <c r="F770" s="190">
        <v>0.35</v>
      </c>
      <c r="G770" s="190">
        <f t="shared" ref="G770:G796" si="51">F770/1.18</f>
        <v>0.29661016949152541</v>
      </c>
      <c r="H770" s="190"/>
      <c r="I770" s="190">
        <v>0</v>
      </c>
      <c r="J770" s="191">
        <v>0</v>
      </c>
      <c r="K770" s="191"/>
      <c r="L770" s="35">
        <f t="shared" si="49"/>
        <v>0</v>
      </c>
      <c r="M770" s="270"/>
    </row>
    <row r="771" spans="1:13">
      <c r="A771" s="269" t="s">
        <v>51</v>
      </c>
      <c r="B771" s="43" t="s">
        <v>50</v>
      </c>
      <c r="C771" s="192"/>
      <c r="D771" s="35">
        <v>4.8499999999999996</v>
      </c>
      <c r="E771" s="190">
        <v>4.8499999999999996</v>
      </c>
      <c r="F771" s="190">
        <v>4.8499999999999996</v>
      </c>
      <c r="G771" s="190">
        <f t="shared" si="51"/>
        <v>4.1101694915254239</v>
      </c>
      <c r="H771" s="190"/>
      <c r="I771" s="190">
        <v>0</v>
      </c>
      <c r="J771" s="191">
        <v>0</v>
      </c>
      <c r="K771" s="191"/>
      <c r="L771" s="35">
        <f t="shared" si="49"/>
        <v>0</v>
      </c>
      <c r="M771" s="270"/>
    </row>
    <row r="772" spans="1:13">
      <c r="A772" s="269" t="s">
        <v>49</v>
      </c>
      <c r="B772" s="43" t="s">
        <v>48</v>
      </c>
      <c r="C772" s="192"/>
      <c r="D772" s="35">
        <v>0.23570497000000001</v>
      </c>
      <c r="E772" s="190">
        <v>0.23570497000000001</v>
      </c>
      <c r="F772" s="190">
        <v>0.23570497000000001</v>
      </c>
      <c r="G772" s="190">
        <f t="shared" si="51"/>
        <v>0.19974997457627122</v>
      </c>
      <c r="H772" s="190"/>
      <c r="I772" s="190">
        <v>0</v>
      </c>
      <c r="J772" s="191">
        <v>0</v>
      </c>
      <c r="K772" s="191"/>
      <c r="L772" s="35">
        <f t="shared" si="49"/>
        <v>0</v>
      </c>
      <c r="M772" s="270"/>
    </row>
    <row r="773" spans="1:13">
      <c r="A773" s="269" t="s">
        <v>47</v>
      </c>
      <c r="B773" s="43" t="s">
        <v>46</v>
      </c>
      <c r="C773" s="192"/>
      <c r="D773" s="35">
        <v>12.032581410000001</v>
      </c>
      <c r="E773" s="190">
        <v>12.032581410000001</v>
      </c>
      <c r="F773" s="190">
        <v>12.032581410000001</v>
      </c>
      <c r="G773" s="190">
        <f t="shared" si="51"/>
        <v>10.197102889830509</v>
      </c>
      <c r="H773" s="190"/>
      <c r="I773" s="190">
        <v>0</v>
      </c>
      <c r="J773" s="191">
        <v>0</v>
      </c>
      <c r="K773" s="191"/>
      <c r="L773" s="35">
        <f t="shared" si="49"/>
        <v>0</v>
      </c>
      <c r="M773" s="270"/>
    </row>
    <row r="774" spans="1:13">
      <c r="A774" s="269" t="s">
        <v>45</v>
      </c>
      <c r="B774" s="43" t="s">
        <v>44</v>
      </c>
      <c r="C774" s="192"/>
      <c r="D774" s="35">
        <v>1.9450000000000001</v>
      </c>
      <c r="E774" s="190">
        <v>1.9450000000000001</v>
      </c>
      <c r="F774" s="190">
        <v>1.9450000000000001</v>
      </c>
      <c r="G774" s="190">
        <f t="shared" si="51"/>
        <v>1.6483050847457628</v>
      </c>
      <c r="H774" s="190"/>
      <c r="I774" s="190">
        <v>0</v>
      </c>
      <c r="J774" s="191">
        <v>0</v>
      </c>
      <c r="K774" s="191"/>
      <c r="L774" s="35">
        <f t="shared" si="49"/>
        <v>0</v>
      </c>
      <c r="M774" s="270"/>
    </row>
    <row r="775" spans="1:13">
      <c r="A775" s="269" t="s">
        <v>43</v>
      </c>
      <c r="B775" s="43" t="s">
        <v>42</v>
      </c>
      <c r="C775" s="192"/>
      <c r="D775" s="35">
        <v>6.2E-2</v>
      </c>
      <c r="E775" s="190">
        <v>6.1990000000000003E-2</v>
      </c>
      <c r="F775" s="190">
        <v>6.1990000000000003E-2</v>
      </c>
      <c r="G775" s="190">
        <f t="shared" si="51"/>
        <v>5.2533898305084752E-2</v>
      </c>
      <c r="H775" s="190"/>
      <c r="I775" s="190">
        <v>-9.9999999999961231E-6</v>
      </c>
      <c r="J775" s="191">
        <v>-1.6129032258060949E-4</v>
      </c>
      <c r="K775" s="191"/>
      <c r="L775" s="35">
        <f t="shared" si="49"/>
        <v>-9.9999999999961231E-6</v>
      </c>
      <c r="M775" s="270"/>
    </row>
    <row r="776" spans="1:13" ht="31.2">
      <c r="A776" s="269" t="s">
        <v>41</v>
      </c>
      <c r="B776" s="43" t="s">
        <v>40</v>
      </c>
      <c r="C776" s="192"/>
      <c r="D776" s="35">
        <v>3.8</v>
      </c>
      <c r="E776" s="190">
        <v>3.8</v>
      </c>
      <c r="F776" s="190">
        <v>3.8</v>
      </c>
      <c r="G776" s="190">
        <f t="shared" si="51"/>
        <v>3.2203389830508473</v>
      </c>
      <c r="H776" s="190"/>
      <c r="I776" s="190">
        <v>0</v>
      </c>
      <c r="J776" s="191">
        <v>0</v>
      </c>
      <c r="K776" s="191"/>
      <c r="L776" s="35">
        <f t="shared" si="49"/>
        <v>0</v>
      </c>
      <c r="M776" s="270"/>
    </row>
    <row r="777" spans="1:13">
      <c r="A777" s="269" t="s">
        <v>39</v>
      </c>
      <c r="B777" s="43" t="s">
        <v>38</v>
      </c>
      <c r="C777" s="192"/>
      <c r="D777" s="35">
        <v>0.13721438</v>
      </c>
      <c r="E777" s="190">
        <v>0.14587702</v>
      </c>
      <c r="F777" s="190">
        <v>0.14587702</v>
      </c>
      <c r="G777" s="190">
        <f t="shared" si="51"/>
        <v>0.12362459322033899</v>
      </c>
      <c r="H777" s="190"/>
      <c r="I777" s="190">
        <v>8.6626399999999992E-3</v>
      </c>
      <c r="J777" s="191">
        <v>6.3132158597371424E-2</v>
      </c>
      <c r="K777" s="191"/>
      <c r="L777" s="35">
        <f t="shared" si="49"/>
        <v>8.6626399999999992E-3</v>
      </c>
      <c r="M777" s="270"/>
    </row>
    <row r="778" spans="1:13">
      <c r="A778" s="269" t="s">
        <v>37</v>
      </c>
      <c r="B778" s="43" t="s">
        <v>36</v>
      </c>
      <c r="C778" s="192"/>
      <c r="D778" s="35">
        <v>0.39500000000000002</v>
      </c>
      <c r="E778" s="190">
        <v>0.39500000000000002</v>
      </c>
      <c r="F778" s="190">
        <v>0.39500000000000002</v>
      </c>
      <c r="G778" s="190">
        <f t="shared" si="51"/>
        <v>0.33474576271186446</v>
      </c>
      <c r="H778" s="190"/>
      <c r="I778" s="190">
        <v>0</v>
      </c>
      <c r="J778" s="191">
        <v>0</v>
      </c>
      <c r="K778" s="191"/>
      <c r="L778" s="35">
        <f t="shared" si="49"/>
        <v>0</v>
      </c>
      <c r="M778" s="270"/>
    </row>
    <row r="779" spans="1:13" ht="31.2">
      <c r="A779" s="269" t="s">
        <v>35</v>
      </c>
      <c r="B779" s="43" t="s">
        <v>34</v>
      </c>
      <c r="C779" s="192"/>
      <c r="D779" s="35">
        <v>0.28985650000000002</v>
      </c>
      <c r="E779" s="190">
        <v>0.28985650000000002</v>
      </c>
      <c r="F779" s="190">
        <v>0.28985650000000002</v>
      </c>
      <c r="G779" s="190">
        <f t="shared" si="51"/>
        <v>0.24564110169491529</v>
      </c>
      <c r="H779" s="190"/>
      <c r="I779" s="190">
        <v>0</v>
      </c>
      <c r="J779" s="191">
        <v>0</v>
      </c>
      <c r="K779" s="191"/>
      <c r="L779" s="35">
        <f t="shared" si="49"/>
        <v>0</v>
      </c>
      <c r="M779" s="270"/>
    </row>
    <row r="780" spans="1:13" ht="31.2">
      <c r="A780" s="269" t="s">
        <v>33</v>
      </c>
      <c r="B780" s="43" t="s">
        <v>32</v>
      </c>
      <c r="C780" s="192"/>
      <c r="D780" s="35">
        <v>0.4627965</v>
      </c>
      <c r="E780" s="190">
        <v>0.4627965</v>
      </c>
      <c r="F780" s="190">
        <v>0.4627965</v>
      </c>
      <c r="G780" s="190">
        <f t="shared" si="51"/>
        <v>0.39220042372881359</v>
      </c>
      <c r="H780" s="190"/>
      <c r="I780" s="190">
        <v>0</v>
      </c>
      <c r="J780" s="191">
        <v>0</v>
      </c>
      <c r="K780" s="191"/>
      <c r="L780" s="35">
        <f t="shared" si="49"/>
        <v>0</v>
      </c>
      <c r="M780" s="270"/>
    </row>
    <row r="781" spans="1:13" ht="31.2">
      <c r="A781" s="269" t="s">
        <v>31</v>
      </c>
      <c r="B781" s="43" t="s">
        <v>30</v>
      </c>
      <c r="C781" s="192"/>
      <c r="D781" s="35">
        <v>1.6826449999999999</v>
      </c>
      <c r="E781" s="190">
        <v>1.595942</v>
      </c>
      <c r="F781" s="190">
        <v>1.595942</v>
      </c>
      <c r="G781" s="190">
        <f t="shared" si="51"/>
        <v>1.352493220338983</v>
      </c>
      <c r="H781" s="190"/>
      <c r="I781" s="190">
        <v>-8.6702999999999975E-2</v>
      </c>
      <c r="J781" s="191">
        <v>-5.1527802953088675E-2</v>
      </c>
      <c r="K781" s="191"/>
      <c r="L781" s="35">
        <f t="shared" si="49"/>
        <v>-8.6702999999999975E-2</v>
      </c>
      <c r="M781" s="270"/>
    </row>
    <row r="782" spans="1:13" ht="31.2">
      <c r="A782" s="269" t="s">
        <v>29</v>
      </c>
      <c r="B782" s="43" t="s">
        <v>28</v>
      </c>
      <c r="C782" s="192"/>
      <c r="D782" s="35">
        <v>0.264353</v>
      </c>
      <c r="E782" s="190">
        <v>0.26935300000000001</v>
      </c>
      <c r="F782" s="190">
        <v>0.26935300000000001</v>
      </c>
      <c r="G782" s="190">
        <f t="shared" si="51"/>
        <v>0.22826525423728816</v>
      </c>
      <c r="H782" s="190"/>
      <c r="I782" s="190">
        <v>5.0000000000000044E-3</v>
      </c>
      <c r="J782" s="191">
        <v>1.8914103490408785E-2</v>
      </c>
      <c r="K782" s="191"/>
      <c r="L782" s="35">
        <f t="shared" si="49"/>
        <v>5.0000000000000044E-3</v>
      </c>
      <c r="M782" s="270"/>
    </row>
    <row r="783" spans="1:13" ht="31.2">
      <c r="A783" s="269" t="s">
        <v>27</v>
      </c>
      <c r="B783" s="43" t="s">
        <v>26</v>
      </c>
      <c r="C783" s="192"/>
      <c r="D783" s="35">
        <v>0.104666</v>
      </c>
      <c r="E783" s="190">
        <v>0.104666</v>
      </c>
      <c r="F783" s="190">
        <v>0.104666</v>
      </c>
      <c r="G783" s="190">
        <f t="shared" si="51"/>
        <v>8.8700000000000001E-2</v>
      </c>
      <c r="H783" s="190"/>
      <c r="I783" s="190">
        <v>0</v>
      </c>
      <c r="J783" s="191">
        <v>0</v>
      </c>
      <c r="K783" s="191"/>
      <c r="L783" s="35">
        <f t="shared" si="49"/>
        <v>0</v>
      </c>
      <c r="M783" s="270"/>
    </row>
    <row r="784" spans="1:13">
      <c r="A784" s="269" t="s">
        <v>25</v>
      </c>
      <c r="B784" s="43" t="s">
        <v>24</v>
      </c>
      <c r="C784" s="192"/>
      <c r="D784" s="35">
        <v>0.11</v>
      </c>
      <c r="E784" s="190">
        <v>0.11</v>
      </c>
      <c r="F784" s="190">
        <v>0.11</v>
      </c>
      <c r="G784" s="190">
        <f t="shared" si="51"/>
        <v>9.3220338983050849E-2</v>
      </c>
      <c r="H784" s="190"/>
      <c r="I784" s="190">
        <v>0</v>
      </c>
      <c r="J784" s="191">
        <v>0</v>
      </c>
      <c r="K784" s="191"/>
      <c r="L784" s="35">
        <f t="shared" si="49"/>
        <v>0</v>
      </c>
      <c r="M784" s="270"/>
    </row>
    <row r="785" spans="1:13" ht="31.2">
      <c r="A785" s="269" t="s">
        <v>23</v>
      </c>
      <c r="B785" s="43" t="s">
        <v>22</v>
      </c>
      <c r="C785" s="192"/>
      <c r="D785" s="35">
        <v>0.73142399999999996</v>
      </c>
      <c r="E785" s="190">
        <v>0.73142399999999996</v>
      </c>
      <c r="F785" s="190">
        <v>0.73142399999999996</v>
      </c>
      <c r="G785" s="190">
        <f t="shared" si="51"/>
        <v>0.61985084745762709</v>
      </c>
      <c r="H785" s="190"/>
      <c r="I785" s="190">
        <v>0</v>
      </c>
      <c r="J785" s="191">
        <v>0</v>
      </c>
      <c r="K785" s="191"/>
      <c r="L785" s="35">
        <f t="shared" si="49"/>
        <v>0</v>
      </c>
      <c r="M785" s="270"/>
    </row>
    <row r="786" spans="1:13" ht="31.2">
      <c r="A786" s="269" t="s">
        <v>21</v>
      </c>
      <c r="B786" s="43" t="s">
        <v>20</v>
      </c>
      <c r="C786" s="192"/>
      <c r="D786" s="35">
        <v>0.114</v>
      </c>
      <c r="E786" s="190">
        <v>0.114</v>
      </c>
      <c r="F786" s="190">
        <v>0.114</v>
      </c>
      <c r="G786" s="190">
        <f t="shared" si="51"/>
        <v>9.6610169491525427E-2</v>
      </c>
      <c r="H786" s="190"/>
      <c r="I786" s="190">
        <v>0</v>
      </c>
      <c r="J786" s="191">
        <v>0</v>
      </c>
      <c r="K786" s="191"/>
      <c r="L786" s="35">
        <f t="shared" si="49"/>
        <v>0</v>
      </c>
      <c r="M786" s="270"/>
    </row>
    <row r="787" spans="1:13">
      <c r="A787" s="269" t="s">
        <v>19</v>
      </c>
      <c r="B787" s="43" t="s">
        <v>18</v>
      </c>
      <c r="C787" s="192"/>
      <c r="D787" s="35">
        <v>0.159</v>
      </c>
      <c r="E787" s="190">
        <v>0.159</v>
      </c>
      <c r="F787" s="190">
        <v>0.159</v>
      </c>
      <c r="G787" s="190">
        <f t="shared" si="51"/>
        <v>0.13474576271186442</v>
      </c>
      <c r="H787" s="190"/>
      <c r="I787" s="190">
        <v>0</v>
      </c>
      <c r="J787" s="191">
        <v>0</v>
      </c>
      <c r="K787" s="191"/>
      <c r="L787" s="35">
        <f t="shared" si="49"/>
        <v>0</v>
      </c>
      <c r="M787" s="270"/>
    </row>
    <row r="788" spans="1:13">
      <c r="A788" s="269" t="s">
        <v>17</v>
      </c>
      <c r="B788" s="43" t="s">
        <v>16</v>
      </c>
      <c r="C788" s="192"/>
      <c r="D788" s="35">
        <v>0.495</v>
      </c>
      <c r="E788" s="190">
        <v>0.495</v>
      </c>
      <c r="F788" s="190">
        <v>0.495</v>
      </c>
      <c r="G788" s="190">
        <f t="shared" si="51"/>
        <v>0.41949152542372881</v>
      </c>
      <c r="H788" s="190"/>
      <c r="I788" s="190">
        <v>0</v>
      </c>
      <c r="J788" s="191">
        <v>0</v>
      </c>
      <c r="K788" s="191"/>
      <c r="L788" s="35">
        <f t="shared" si="49"/>
        <v>0</v>
      </c>
      <c r="M788" s="270"/>
    </row>
    <row r="789" spans="1:13">
      <c r="A789" s="269" t="s">
        <v>15</v>
      </c>
      <c r="B789" s="43" t="s">
        <v>14</v>
      </c>
      <c r="C789" s="192"/>
      <c r="D789" s="35">
        <v>0.22</v>
      </c>
      <c r="E789" s="190">
        <v>0.22</v>
      </c>
      <c r="F789" s="190">
        <v>0.22</v>
      </c>
      <c r="G789" s="190">
        <f t="shared" si="51"/>
        <v>0.1864406779661017</v>
      </c>
      <c r="H789" s="190"/>
      <c r="I789" s="190">
        <v>0</v>
      </c>
      <c r="J789" s="191">
        <v>0</v>
      </c>
      <c r="K789" s="191"/>
      <c r="L789" s="35">
        <f t="shared" si="49"/>
        <v>0</v>
      </c>
      <c r="M789" s="270"/>
    </row>
    <row r="790" spans="1:13">
      <c r="A790" s="269" t="s">
        <v>13</v>
      </c>
      <c r="B790" s="43" t="s">
        <v>12</v>
      </c>
      <c r="C790" s="192"/>
      <c r="D790" s="35">
        <v>0.46500000000000002</v>
      </c>
      <c r="E790" s="190">
        <v>0.46500000000000002</v>
      </c>
      <c r="F790" s="190">
        <v>0.46500000000000002</v>
      </c>
      <c r="G790" s="190">
        <f t="shared" si="51"/>
        <v>0.39406779661016955</v>
      </c>
      <c r="H790" s="190"/>
      <c r="I790" s="190">
        <v>0</v>
      </c>
      <c r="J790" s="191">
        <v>0</v>
      </c>
      <c r="K790" s="191"/>
      <c r="L790" s="35">
        <f t="shared" si="49"/>
        <v>0</v>
      </c>
      <c r="M790" s="270"/>
    </row>
    <row r="791" spans="1:13">
      <c r="A791" s="269" t="s">
        <v>11</v>
      </c>
      <c r="B791" s="43" t="s">
        <v>10</v>
      </c>
      <c r="C791" s="192"/>
      <c r="D791" s="35">
        <v>0.14245927</v>
      </c>
      <c r="E791" s="190">
        <v>0.14245927</v>
      </c>
      <c r="F791" s="190">
        <v>0.14245927</v>
      </c>
      <c r="G791" s="190">
        <f t="shared" si="51"/>
        <v>0.12072819491525424</v>
      </c>
      <c r="H791" s="190"/>
      <c r="I791" s="190">
        <v>0</v>
      </c>
      <c r="J791" s="191">
        <v>0</v>
      </c>
      <c r="K791" s="191"/>
      <c r="L791" s="35">
        <f t="shared" si="49"/>
        <v>0</v>
      </c>
      <c r="M791" s="270"/>
    </row>
    <row r="792" spans="1:13" ht="31.2">
      <c r="A792" s="269" t="s">
        <v>9</v>
      </c>
      <c r="B792" s="43" t="s">
        <v>8</v>
      </c>
      <c r="C792" s="192"/>
      <c r="D792" s="35">
        <v>0.38958249</v>
      </c>
      <c r="E792" s="190">
        <v>0.38958249</v>
      </c>
      <c r="F792" s="190">
        <v>0.38958249</v>
      </c>
      <c r="G792" s="190">
        <f t="shared" si="51"/>
        <v>0.33015465254237292</v>
      </c>
      <c r="H792" s="190"/>
      <c r="I792" s="190">
        <v>0</v>
      </c>
      <c r="J792" s="191">
        <v>0</v>
      </c>
      <c r="K792" s="191"/>
      <c r="L792" s="35">
        <f t="shared" si="49"/>
        <v>0</v>
      </c>
      <c r="M792" s="270"/>
    </row>
    <row r="793" spans="1:13">
      <c r="A793" s="269" t="s">
        <v>7</v>
      </c>
      <c r="B793" s="43" t="s">
        <v>6</v>
      </c>
      <c r="C793" s="192"/>
      <c r="D793" s="35">
        <v>0.1</v>
      </c>
      <c r="E793" s="190">
        <v>0.1</v>
      </c>
      <c r="F793" s="190">
        <v>0.1</v>
      </c>
      <c r="G793" s="190">
        <f t="shared" si="51"/>
        <v>8.4745762711864417E-2</v>
      </c>
      <c r="H793" s="190"/>
      <c r="I793" s="190">
        <v>0</v>
      </c>
      <c r="J793" s="191">
        <v>0</v>
      </c>
      <c r="K793" s="191"/>
      <c r="L793" s="35">
        <f t="shared" si="49"/>
        <v>0</v>
      </c>
      <c r="M793" s="270"/>
    </row>
    <row r="794" spans="1:13">
      <c r="A794" s="269" t="s">
        <v>5</v>
      </c>
      <c r="B794" s="43" t="s">
        <v>4</v>
      </c>
      <c r="C794" s="192"/>
      <c r="D794" s="35">
        <v>0.56279999999999997</v>
      </c>
      <c r="E794" s="190">
        <v>0.56293824999999997</v>
      </c>
      <c r="F794" s="190">
        <v>0.56293824999999997</v>
      </c>
      <c r="G794" s="190">
        <f t="shared" si="51"/>
        <v>0.47706631355932205</v>
      </c>
      <c r="H794" s="190"/>
      <c r="I794" s="190">
        <v>1.3825000000000642E-4</v>
      </c>
      <c r="J794" s="191">
        <v>2.456467661691164E-4</v>
      </c>
      <c r="K794" s="191"/>
      <c r="L794" s="35">
        <f t="shared" si="49"/>
        <v>1.3825000000000642E-4</v>
      </c>
      <c r="M794" s="270"/>
    </row>
    <row r="795" spans="1:13" ht="31.2">
      <c r="A795" s="269" t="s">
        <v>3</v>
      </c>
      <c r="B795" s="43" t="s">
        <v>2</v>
      </c>
      <c r="C795" s="192"/>
      <c r="D795" s="35">
        <v>0.51429999999999998</v>
      </c>
      <c r="E795" s="190">
        <v>0.51453990000000005</v>
      </c>
      <c r="F795" s="190">
        <v>0.51453990000000005</v>
      </c>
      <c r="G795" s="190">
        <f t="shared" si="51"/>
        <v>0.43605076271186449</v>
      </c>
      <c r="H795" s="190"/>
      <c r="I795" s="190">
        <v>2.3990000000007061E-4</v>
      </c>
      <c r="J795" s="191">
        <v>4.664592650205357E-4</v>
      </c>
      <c r="K795" s="191"/>
      <c r="L795" s="35">
        <f t="shared" si="49"/>
        <v>2.3990000000007061E-4</v>
      </c>
      <c r="M795" s="270"/>
    </row>
    <row r="796" spans="1:13" ht="31.8" thickBot="1">
      <c r="A796" s="282" t="s">
        <v>1</v>
      </c>
      <c r="B796" s="283" t="s">
        <v>0</v>
      </c>
      <c r="C796" s="284"/>
      <c r="D796" s="285">
        <v>1.9180999999999999</v>
      </c>
      <c r="E796" s="286">
        <v>1.9170589499999999</v>
      </c>
      <c r="F796" s="286">
        <v>1.9170589499999999</v>
      </c>
      <c r="G796" s="286">
        <f t="shared" si="51"/>
        <v>1.6246262288135593</v>
      </c>
      <c r="H796" s="286"/>
      <c r="I796" s="286">
        <v>-1.0410499999999878E-3</v>
      </c>
      <c r="J796" s="287">
        <v>-5.4275063865283357E-4</v>
      </c>
      <c r="K796" s="287"/>
      <c r="L796" s="285">
        <f t="shared" si="49"/>
        <v>-1.0410499999999878E-3</v>
      </c>
      <c r="M796" s="288"/>
    </row>
    <row r="797" spans="1:13">
      <c r="E797" s="13"/>
    </row>
    <row r="798" spans="1:13">
      <c r="E798" s="12"/>
    </row>
    <row r="799" spans="1:13" ht="18">
      <c r="B799" s="315"/>
      <c r="C799" s="315"/>
      <c r="D799" s="315"/>
      <c r="E799" s="315"/>
      <c r="F799" s="2"/>
    </row>
    <row r="800" spans="1:13" ht="18">
      <c r="B800" s="315"/>
      <c r="C800" s="315"/>
      <c r="D800" s="315"/>
      <c r="E800" s="315"/>
      <c r="F800" s="2"/>
    </row>
    <row r="801" spans="2:6" ht="18">
      <c r="B801" s="315"/>
      <c r="C801" s="315"/>
      <c r="D801" s="315"/>
      <c r="E801" s="315"/>
      <c r="F801" s="2"/>
    </row>
    <row r="802" spans="2:6" ht="18">
      <c r="B802" s="315"/>
      <c r="C802" s="315"/>
      <c r="D802" s="315"/>
      <c r="E802" s="315"/>
      <c r="F802" s="2"/>
    </row>
    <row r="803" spans="2:6" ht="18">
      <c r="B803" s="315"/>
      <c r="C803" s="315"/>
      <c r="D803" s="315"/>
      <c r="E803" s="315"/>
      <c r="F803" s="2"/>
    </row>
    <row r="804" spans="2:6" ht="18">
      <c r="B804" s="315"/>
      <c r="C804" s="315"/>
      <c r="D804" s="315"/>
      <c r="E804" s="315"/>
      <c r="F804" s="2"/>
    </row>
    <row r="805" spans="2:6">
      <c r="B805" s="19"/>
      <c r="C805" s="19"/>
      <c r="D805" s="19"/>
      <c r="E805" s="19"/>
    </row>
  </sheetData>
  <protectedRanges>
    <protectedRange sqref="B283:B288" name="Диапазон1_1_1_9_1"/>
  </protectedRanges>
  <autoFilter ref="A7:B796"/>
  <mergeCells count="14">
    <mergeCell ref="A5:M5"/>
    <mergeCell ref="H7:H9"/>
    <mergeCell ref="B7:B9"/>
    <mergeCell ref="D8:E8"/>
    <mergeCell ref="D7:E7"/>
    <mergeCell ref="A7:A9"/>
    <mergeCell ref="I7:L7"/>
    <mergeCell ref="I8:I9"/>
    <mergeCell ref="J8:J9"/>
    <mergeCell ref="M7:M9"/>
    <mergeCell ref="K8:L8"/>
    <mergeCell ref="C7:C9"/>
    <mergeCell ref="F7:F9"/>
    <mergeCell ref="G7:G9"/>
  </mergeCells>
  <dataValidations count="2">
    <dataValidation type="decimal" allowBlank="1" showErrorMessage="1" errorTitle="Ошибка" error="Допускается ввод только неотрицательных чисел!" sqref="IY66283:IY66284 WVD983623:WVE983623 WLH983623:WLI983623 WBL983623:WBM983623 VRP983623:VRQ983623 VHT983623:VHU983623 UXX983623:UXY983623 UOB983623:UOC983623 UEF983623:UEG983623 TUJ983623:TUK983623 TKN983623:TKO983623 TAR983623:TAS983623 SQV983623:SQW983623 SGZ983623:SHA983623 RXD983623:RXE983623 RNH983623:RNI983623 RDL983623:RDM983623 QTP983623:QTQ983623 QJT983623:QJU983623 PZX983623:PZY983623 PQB983623:PQC983623 PGF983623:PGG983623 OWJ983623:OWK983623 OMN983623:OMO983623 OCR983623:OCS983623 NSV983623:NSW983623 NIZ983623:NJA983623 MZD983623:MZE983623 MPH983623:MPI983623 MFL983623:MFM983623 LVP983623:LVQ983623 LLT983623:LLU983623 LBX983623:LBY983623 KSB983623:KSC983623 KIF983623:KIG983623 JYJ983623:JYK983623 JON983623:JOO983623 JER983623:JES983623 IUV983623:IUW983623 IKZ983623:ILA983623 IBD983623:IBE983623 HRH983623:HRI983623 HHL983623:HHM983623 GXP983623:GXQ983623 GNT983623:GNU983623 GDX983623:GDY983623 FUB983623:FUC983623 FKF983623:FKG983623 FAJ983623:FAK983623 EQN983623:EQO983623 EGR983623:EGS983623 DWV983623:DWW983623 DMZ983623:DNA983623 DDD983623:DDE983623 CTH983623:CTI983623 CJL983623:CJM983623 BZP983623:BZQ983623 BPT983623:BPU983623 BFX983623:BFY983623 AWB983623:AWC983623 AMF983623:AMG983623 ACJ983623:ACK983623 SN983623:SO983623 IR983623:IS983623 WVD918087:WVE918087 WLH918087:WLI918087 WBL918087:WBM918087 VRP918087:VRQ918087 VHT918087:VHU918087 UXX918087:UXY918087 UOB918087:UOC918087 UEF918087:UEG918087 TUJ918087:TUK918087 TKN918087:TKO918087 TAR918087:TAS918087 SQV918087:SQW918087 SGZ918087:SHA918087 RXD918087:RXE918087 RNH918087:RNI918087 RDL918087:RDM918087 QTP918087:QTQ918087 QJT918087:QJU918087 PZX918087:PZY918087 PQB918087:PQC918087 PGF918087:PGG918087 OWJ918087:OWK918087 OMN918087:OMO918087 OCR918087:OCS918087 NSV918087:NSW918087 NIZ918087:NJA918087 MZD918087:MZE918087 MPH918087:MPI918087 MFL918087:MFM918087 LVP918087:LVQ918087 LLT918087:LLU918087 LBX918087:LBY918087 KSB918087:KSC918087 KIF918087:KIG918087 JYJ918087:JYK918087 JON918087:JOO918087 JER918087:JES918087 IUV918087:IUW918087 IKZ918087:ILA918087 IBD918087:IBE918087 HRH918087:HRI918087 HHL918087:HHM918087 GXP918087:GXQ918087 GNT918087:GNU918087 GDX918087:GDY918087 FUB918087:FUC918087 FKF918087:FKG918087 FAJ918087:FAK918087 EQN918087:EQO918087 EGR918087:EGS918087 DWV918087:DWW918087 DMZ918087:DNA918087 DDD918087:DDE918087 CTH918087:CTI918087 CJL918087:CJM918087 BZP918087:BZQ918087 BPT918087:BPU918087 BFX918087:BFY918087 AWB918087:AWC918087 AMF918087:AMG918087 ACJ918087:ACK918087 SN918087:SO918087 IR918087:IS918087 WVD852551:WVE852551 WLH852551:WLI852551 WBL852551:WBM852551 VRP852551:VRQ852551 VHT852551:VHU852551 UXX852551:UXY852551 UOB852551:UOC852551 UEF852551:UEG852551 TUJ852551:TUK852551 TKN852551:TKO852551 TAR852551:TAS852551 SQV852551:SQW852551 SGZ852551:SHA852551 RXD852551:RXE852551 RNH852551:RNI852551 RDL852551:RDM852551 QTP852551:QTQ852551 QJT852551:QJU852551 PZX852551:PZY852551 PQB852551:PQC852551 PGF852551:PGG852551 OWJ852551:OWK852551 OMN852551:OMO852551 OCR852551:OCS852551 NSV852551:NSW852551 NIZ852551:NJA852551 MZD852551:MZE852551 MPH852551:MPI852551 MFL852551:MFM852551 LVP852551:LVQ852551 LLT852551:LLU852551 LBX852551:LBY852551 KSB852551:KSC852551 KIF852551:KIG852551 JYJ852551:JYK852551 JON852551:JOO852551 JER852551:JES852551 IUV852551:IUW852551 IKZ852551:ILA852551 IBD852551:IBE852551 HRH852551:HRI852551 HHL852551:HHM852551 GXP852551:GXQ852551 GNT852551:GNU852551 GDX852551:GDY852551 FUB852551:FUC852551 FKF852551:FKG852551 FAJ852551:FAK852551 EQN852551:EQO852551 EGR852551:EGS852551 DWV852551:DWW852551 DMZ852551:DNA852551 DDD852551:DDE852551 CTH852551:CTI852551 CJL852551:CJM852551 BZP852551:BZQ852551 BPT852551:BPU852551 BFX852551:BFY852551 AWB852551:AWC852551 AMF852551:AMG852551 ACJ852551:ACK852551 SN852551:SO852551 IR852551:IS852551 WVD787015:WVE787015 WLH787015:WLI787015 WBL787015:WBM787015 VRP787015:VRQ787015 VHT787015:VHU787015 UXX787015:UXY787015 UOB787015:UOC787015 UEF787015:UEG787015 TUJ787015:TUK787015 TKN787015:TKO787015 TAR787015:TAS787015 SQV787015:SQW787015 SGZ787015:SHA787015 RXD787015:RXE787015 RNH787015:RNI787015 RDL787015:RDM787015 QTP787015:QTQ787015 QJT787015:QJU787015 PZX787015:PZY787015 PQB787015:PQC787015 PGF787015:PGG787015 OWJ787015:OWK787015 OMN787015:OMO787015 OCR787015:OCS787015 NSV787015:NSW787015 NIZ787015:NJA787015 MZD787015:MZE787015 MPH787015:MPI787015 MFL787015:MFM787015 LVP787015:LVQ787015 LLT787015:LLU787015 LBX787015:LBY787015 KSB787015:KSC787015 KIF787015:KIG787015 JYJ787015:JYK787015 JON787015:JOO787015 JER787015:JES787015 IUV787015:IUW787015 IKZ787015:ILA787015 IBD787015:IBE787015 HRH787015:HRI787015 HHL787015:HHM787015 GXP787015:GXQ787015 GNT787015:GNU787015 GDX787015:GDY787015 FUB787015:FUC787015 FKF787015:FKG787015 FAJ787015:FAK787015 EQN787015:EQO787015 EGR787015:EGS787015 DWV787015:DWW787015 DMZ787015:DNA787015 DDD787015:DDE787015 CTH787015:CTI787015 CJL787015:CJM787015 BZP787015:BZQ787015 BPT787015:BPU787015 BFX787015:BFY787015 AWB787015:AWC787015 AMF787015:AMG787015 ACJ787015:ACK787015 SN787015:SO787015 IR787015:IS787015 WVD721479:WVE721479 WLH721479:WLI721479 WBL721479:WBM721479 VRP721479:VRQ721479 VHT721479:VHU721479 UXX721479:UXY721479 UOB721479:UOC721479 UEF721479:UEG721479 TUJ721479:TUK721479 TKN721479:TKO721479 TAR721479:TAS721479 SQV721479:SQW721479 SGZ721479:SHA721479 RXD721479:RXE721479 RNH721479:RNI721479 RDL721479:RDM721479 QTP721479:QTQ721479 QJT721479:QJU721479 PZX721479:PZY721479 PQB721479:PQC721479 PGF721479:PGG721479 OWJ721479:OWK721479 OMN721479:OMO721479 OCR721479:OCS721479 NSV721479:NSW721479 NIZ721479:NJA721479 MZD721479:MZE721479 MPH721479:MPI721479 MFL721479:MFM721479 LVP721479:LVQ721479 LLT721479:LLU721479 LBX721479:LBY721479 KSB721479:KSC721479 KIF721479:KIG721479 JYJ721479:JYK721479 JON721479:JOO721479 JER721479:JES721479 IUV721479:IUW721479 IKZ721479:ILA721479 IBD721479:IBE721479 HRH721479:HRI721479 HHL721479:HHM721479 GXP721479:GXQ721479 GNT721479:GNU721479 GDX721479:GDY721479 FUB721479:FUC721479 FKF721479:FKG721479 FAJ721479:FAK721479 EQN721479:EQO721479 EGR721479:EGS721479 DWV721479:DWW721479 DMZ721479:DNA721479 DDD721479:DDE721479 CTH721479:CTI721479 CJL721479:CJM721479 BZP721479:BZQ721479 BPT721479:BPU721479 BFX721479:BFY721479 AWB721479:AWC721479 AMF721479:AMG721479 ACJ721479:ACK721479 SN721479:SO721479 IR721479:IS721479 WVD655943:WVE655943 WLH655943:WLI655943 WBL655943:WBM655943 VRP655943:VRQ655943 VHT655943:VHU655943 UXX655943:UXY655943 UOB655943:UOC655943 UEF655943:UEG655943 TUJ655943:TUK655943 TKN655943:TKO655943 TAR655943:TAS655943 SQV655943:SQW655943 SGZ655943:SHA655943 RXD655943:RXE655943 RNH655943:RNI655943 RDL655943:RDM655943 QTP655943:QTQ655943 QJT655943:QJU655943 PZX655943:PZY655943 PQB655943:PQC655943 PGF655943:PGG655943 OWJ655943:OWK655943 OMN655943:OMO655943 OCR655943:OCS655943 NSV655943:NSW655943 NIZ655943:NJA655943 MZD655943:MZE655943 MPH655943:MPI655943 MFL655943:MFM655943 LVP655943:LVQ655943 LLT655943:LLU655943 LBX655943:LBY655943 KSB655943:KSC655943 KIF655943:KIG655943 JYJ655943:JYK655943 JON655943:JOO655943 JER655943:JES655943 IUV655943:IUW655943 IKZ655943:ILA655943 IBD655943:IBE655943 HRH655943:HRI655943 HHL655943:HHM655943 GXP655943:GXQ655943 GNT655943:GNU655943 GDX655943:GDY655943 FUB655943:FUC655943 FKF655943:FKG655943 FAJ655943:FAK655943 EQN655943:EQO655943 EGR655943:EGS655943 DWV655943:DWW655943 DMZ655943:DNA655943 DDD655943:DDE655943 CTH655943:CTI655943 CJL655943:CJM655943 BZP655943:BZQ655943 BPT655943:BPU655943 BFX655943:BFY655943 AWB655943:AWC655943 AMF655943:AMG655943 ACJ655943:ACK655943 SN655943:SO655943 IR655943:IS655943 WVD590407:WVE590407 WLH590407:WLI590407 WBL590407:WBM590407 VRP590407:VRQ590407 VHT590407:VHU590407 UXX590407:UXY590407 UOB590407:UOC590407 UEF590407:UEG590407 TUJ590407:TUK590407 TKN590407:TKO590407 TAR590407:TAS590407 SQV590407:SQW590407 SGZ590407:SHA590407 RXD590407:RXE590407 RNH590407:RNI590407 RDL590407:RDM590407 QTP590407:QTQ590407 QJT590407:QJU590407 PZX590407:PZY590407 PQB590407:PQC590407 PGF590407:PGG590407 OWJ590407:OWK590407 OMN590407:OMO590407 OCR590407:OCS590407 NSV590407:NSW590407 NIZ590407:NJA590407 MZD590407:MZE590407 MPH590407:MPI590407 MFL590407:MFM590407 LVP590407:LVQ590407 LLT590407:LLU590407 LBX590407:LBY590407 KSB590407:KSC590407 KIF590407:KIG590407 JYJ590407:JYK590407 JON590407:JOO590407 JER590407:JES590407 IUV590407:IUW590407 IKZ590407:ILA590407 IBD590407:IBE590407 HRH590407:HRI590407 HHL590407:HHM590407 GXP590407:GXQ590407 GNT590407:GNU590407 GDX590407:GDY590407 FUB590407:FUC590407 FKF590407:FKG590407 FAJ590407:FAK590407 EQN590407:EQO590407 EGR590407:EGS590407 DWV590407:DWW590407 DMZ590407:DNA590407 DDD590407:DDE590407 CTH590407:CTI590407 CJL590407:CJM590407 BZP590407:BZQ590407 BPT590407:BPU590407 BFX590407:BFY590407 AWB590407:AWC590407 AMF590407:AMG590407 ACJ590407:ACK590407 SN590407:SO590407 IR590407:IS590407 WVD524871:WVE524871 WLH524871:WLI524871 WBL524871:WBM524871 VRP524871:VRQ524871 VHT524871:VHU524871 UXX524871:UXY524871 UOB524871:UOC524871 UEF524871:UEG524871 TUJ524871:TUK524871 TKN524871:TKO524871 TAR524871:TAS524871 SQV524871:SQW524871 SGZ524871:SHA524871 RXD524871:RXE524871 RNH524871:RNI524871 RDL524871:RDM524871 QTP524871:QTQ524871 QJT524871:QJU524871 PZX524871:PZY524871 PQB524871:PQC524871 PGF524871:PGG524871 OWJ524871:OWK524871 OMN524871:OMO524871 OCR524871:OCS524871 NSV524871:NSW524871 NIZ524871:NJA524871 MZD524871:MZE524871 MPH524871:MPI524871 MFL524871:MFM524871 LVP524871:LVQ524871 LLT524871:LLU524871 LBX524871:LBY524871 KSB524871:KSC524871 KIF524871:KIG524871 JYJ524871:JYK524871 JON524871:JOO524871 JER524871:JES524871 IUV524871:IUW524871 IKZ524871:ILA524871 IBD524871:IBE524871 HRH524871:HRI524871 HHL524871:HHM524871 GXP524871:GXQ524871 GNT524871:GNU524871 GDX524871:GDY524871 FUB524871:FUC524871 FKF524871:FKG524871 FAJ524871:FAK524871 EQN524871:EQO524871 EGR524871:EGS524871 DWV524871:DWW524871 DMZ524871:DNA524871 DDD524871:DDE524871 CTH524871:CTI524871 CJL524871:CJM524871 BZP524871:BZQ524871 BPT524871:BPU524871 BFX524871:BFY524871 AWB524871:AWC524871 AMF524871:AMG524871 ACJ524871:ACK524871 SN524871:SO524871 IR524871:IS524871 WVD459335:WVE459335 WLH459335:WLI459335 WBL459335:WBM459335 VRP459335:VRQ459335 VHT459335:VHU459335 UXX459335:UXY459335 UOB459335:UOC459335 UEF459335:UEG459335 TUJ459335:TUK459335 TKN459335:TKO459335 TAR459335:TAS459335 SQV459335:SQW459335 SGZ459335:SHA459335 RXD459335:RXE459335 RNH459335:RNI459335 RDL459335:RDM459335 QTP459335:QTQ459335 QJT459335:QJU459335 PZX459335:PZY459335 PQB459335:PQC459335 PGF459335:PGG459335 OWJ459335:OWK459335 OMN459335:OMO459335 OCR459335:OCS459335 NSV459335:NSW459335 NIZ459335:NJA459335 MZD459335:MZE459335 MPH459335:MPI459335 MFL459335:MFM459335 LVP459335:LVQ459335 LLT459335:LLU459335 LBX459335:LBY459335 KSB459335:KSC459335 KIF459335:KIG459335 JYJ459335:JYK459335 JON459335:JOO459335 JER459335:JES459335 IUV459335:IUW459335 IKZ459335:ILA459335 IBD459335:IBE459335 HRH459335:HRI459335 HHL459335:HHM459335 GXP459335:GXQ459335 GNT459335:GNU459335 GDX459335:GDY459335 FUB459335:FUC459335 FKF459335:FKG459335 FAJ459335:FAK459335 EQN459335:EQO459335 EGR459335:EGS459335 DWV459335:DWW459335 DMZ459335:DNA459335 DDD459335:DDE459335 CTH459335:CTI459335 CJL459335:CJM459335 BZP459335:BZQ459335 BPT459335:BPU459335 BFX459335:BFY459335 AWB459335:AWC459335 AMF459335:AMG459335 ACJ459335:ACK459335 SN459335:SO459335 IR459335:IS459335 WVD393799:WVE393799 WLH393799:WLI393799 WBL393799:WBM393799 VRP393799:VRQ393799 VHT393799:VHU393799 UXX393799:UXY393799 UOB393799:UOC393799 UEF393799:UEG393799 TUJ393799:TUK393799 TKN393799:TKO393799 TAR393799:TAS393799 SQV393799:SQW393799 SGZ393799:SHA393799 RXD393799:RXE393799 RNH393799:RNI393799 RDL393799:RDM393799 QTP393799:QTQ393799 QJT393799:QJU393799 PZX393799:PZY393799 PQB393799:PQC393799 PGF393799:PGG393799 OWJ393799:OWK393799 OMN393799:OMO393799 OCR393799:OCS393799 NSV393799:NSW393799 NIZ393799:NJA393799 MZD393799:MZE393799 MPH393799:MPI393799 MFL393799:MFM393799 LVP393799:LVQ393799 LLT393799:LLU393799 LBX393799:LBY393799 KSB393799:KSC393799 KIF393799:KIG393799 JYJ393799:JYK393799 JON393799:JOO393799 JER393799:JES393799 IUV393799:IUW393799 IKZ393799:ILA393799 IBD393799:IBE393799 HRH393799:HRI393799 HHL393799:HHM393799 GXP393799:GXQ393799 GNT393799:GNU393799 GDX393799:GDY393799 FUB393799:FUC393799 FKF393799:FKG393799 FAJ393799:FAK393799 EQN393799:EQO393799 EGR393799:EGS393799 DWV393799:DWW393799 DMZ393799:DNA393799 DDD393799:DDE393799 CTH393799:CTI393799 CJL393799:CJM393799 BZP393799:BZQ393799 BPT393799:BPU393799 BFX393799:BFY393799 AWB393799:AWC393799 AMF393799:AMG393799 ACJ393799:ACK393799 SN393799:SO393799 IR393799:IS393799 WVD328263:WVE328263 WLH328263:WLI328263 WBL328263:WBM328263 VRP328263:VRQ328263 VHT328263:VHU328263 UXX328263:UXY328263 UOB328263:UOC328263 UEF328263:UEG328263 TUJ328263:TUK328263 TKN328263:TKO328263 TAR328263:TAS328263 SQV328263:SQW328263 SGZ328263:SHA328263 RXD328263:RXE328263 RNH328263:RNI328263 RDL328263:RDM328263 QTP328263:QTQ328263 QJT328263:QJU328263 PZX328263:PZY328263 PQB328263:PQC328263 PGF328263:PGG328263 OWJ328263:OWK328263 OMN328263:OMO328263 OCR328263:OCS328263 NSV328263:NSW328263 NIZ328263:NJA328263 MZD328263:MZE328263 MPH328263:MPI328263 MFL328263:MFM328263 LVP328263:LVQ328263 LLT328263:LLU328263 LBX328263:LBY328263 KSB328263:KSC328263 KIF328263:KIG328263 JYJ328263:JYK328263 JON328263:JOO328263 JER328263:JES328263 IUV328263:IUW328263 IKZ328263:ILA328263 IBD328263:IBE328263 HRH328263:HRI328263 HHL328263:HHM328263 GXP328263:GXQ328263 GNT328263:GNU328263 GDX328263:GDY328263 FUB328263:FUC328263 FKF328263:FKG328263 FAJ328263:FAK328263 EQN328263:EQO328263 EGR328263:EGS328263 DWV328263:DWW328263 DMZ328263:DNA328263 DDD328263:DDE328263 CTH328263:CTI328263 CJL328263:CJM328263 BZP328263:BZQ328263 BPT328263:BPU328263 BFX328263:BFY328263 AWB328263:AWC328263 AMF328263:AMG328263 ACJ328263:ACK328263 SN328263:SO328263 IR328263:IS328263 WVD262727:WVE262727 WLH262727:WLI262727 WBL262727:WBM262727 VRP262727:VRQ262727 VHT262727:VHU262727 UXX262727:UXY262727 UOB262727:UOC262727 UEF262727:UEG262727 TUJ262727:TUK262727 TKN262727:TKO262727 TAR262727:TAS262727 SQV262727:SQW262727 SGZ262727:SHA262727 RXD262727:RXE262727 RNH262727:RNI262727 RDL262727:RDM262727 QTP262727:QTQ262727 QJT262727:QJU262727 PZX262727:PZY262727 PQB262727:PQC262727 PGF262727:PGG262727 OWJ262727:OWK262727 OMN262727:OMO262727 OCR262727:OCS262727 NSV262727:NSW262727 NIZ262727:NJA262727 MZD262727:MZE262727 MPH262727:MPI262727 MFL262727:MFM262727 LVP262727:LVQ262727 LLT262727:LLU262727 LBX262727:LBY262727 KSB262727:KSC262727 KIF262727:KIG262727 JYJ262727:JYK262727 JON262727:JOO262727 JER262727:JES262727 IUV262727:IUW262727 IKZ262727:ILA262727 IBD262727:IBE262727 HRH262727:HRI262727 HHL262727:HHM262727 GXP262727:GXQ262727 GNT262727:GNU262727 GDX262727:GDY262727 FUB262727:FUC262727 FKF262727:FKG262727 FAJ262727:FAK262727 EQN262727:EQO262727 EGR262727:EGS262727 DWV262727:DWW262727 DMZ262727:DNA262727 DDD262727:DDE262727 CTH262727:CTI262727 CJL262727:CJM262727 BZP262727:BZQ262727 BPT262727:BPU262727 BFX262727:BFY262727 AWB262727:AWC262727 AMF262727:AMG262727 ACJ262727:ACK262727 SN262727:SO262727 IR262727:IS262727 WVD197191:WVE197191 WLH197191:WLI197191 WBL197191:WBM197191 VRP197191:VRQ197191 VHT197191:VHU197191 UXX197191:UXY197191 UOB197191:UOC197191 UEF197191:UEG197191 TUJ197191:TUK197191 TKN197191:TKO197191 TAR197191:TAS197191 SQV197191:SQW197191 SGZ197191:SHA197191 RXD197191:RXE197191 RNH197191:RNI197191 RDL197191:RDM197191 QTP197191:QTQ197191 QJT197191:QJU197191 PZX197191:PZY197191 PQB197191:PQC197191 PGF197191:PGG197191 OWJ197191:OWK197191 OMN197191:OMO197191 OCR197191:OCS197191 NSV197191:NSW197191 NIZ197191:NJA197191 MZD197191:MZE197191 MPH197191:MPI197191 MFL197191:MFM197191 LVP197191:LVQ197191 LLT197191:LLU197191 LBX197191:LBY197191 KSB197191:KSC197191 KIF197191:KIG197191 JYJ197191:JYK197191 JON197191:JOO197191 JER197191:JES197191 IUV197191:IUW197191 IKZ197191:ILA197191 IBD197191:IBE197191 HRH197191:HRI197191 HHL197191:HHM197191 GXP197191:GXQ197191 GNT197191:GNU197191 GDX197191:GDY197191 FUB197191:FUC197191 FKF197191:FKG197191 FAJ197191:FAK197191 EQN197191:EQO197191 EGR197191:EGS197191 DWV197191:DWW197191 DMZ197191:DNA197191 DDD197191:DDE197191 CTH197191:CTI197191 CJL197191:CJM197191 BZP197191:BZQ197191 BPT197191:BPU197191 BFX197191:BFY197191 AWB197191:AWC197191 AMF197191:AMG197191 ACJ197191:ACK197191 SN197191:SO197191 IR197191:IS197191 WVD131655:WVE131655 WLH131655:WLI131655 WBL131655:WBM131655 VRP131655:VRQ131655 VHT131655:VHU131655 UXX131655:UXY131655 UOB131655:UOC131655 UEF131655:UEG131655 TUJ131655:TUK131655 TKN131655:TKO131655 TAR131655:TAS131655 SQV131655:SQW131655 SGZ131655:SHA131655 RXD131655:RXE131655 RNH131655:RNI131655 RDL131655:RDM131655 QTP131655:QTQ131655 QJT131655:QJU131655 PZX131655:PZY131655 PQB131655:PQC131655 PGF131655:PGG131655 OWJ131655:OWK131655 OMN131655:OMO131655 OCR131655:OCS131655 NSV131655:NSW131655 NIZ131655:NJA131655 MZD131655:MZE131655 MPH131655:MPI131655 MFL131655:MFM131655 LVP131655:LVQ131655 LLT131655:LLU131655 LBX131655:LBY131655 KSB131655:KSC131655 KIF131655:KIG131655 JYJ131655:JYK131655 JON131655:JOO131655 JER131655:JES131655 IUV131655:IUW131655 IKZ131655:ILA131655 IBD131655:IBE131655 HRH131655:HRI131655 HHL131655:HHM131655 GXP131655:GXQ131655 GNT131655:GNU131655 GDX131655:GDY131655 FUB131655:FUC131655 FKF131655:FKG131655 FAJ131655:FAK131655 EQN131655:EQO131655 EGR131655:EGS131655 DWV131655:DWW131655 DMZ131655:DNA131655 DDD131655:DDE131655 CTH131655:CTI131655 CJL131655:CJM131655 BZP131655:BZQ131655 BPT131655:BPU131655 BFX131655:BFY131655 AWB131655:AWC131655 AMF131655:AMG131655 ACJ131655:ACK131655 SN131655:SO131655 IR131655:IS131655 WVD66119:WVE66119 WLH66119:WLI66119 WBL66119:WBM66119 VRP66119:VRQ66119 VHT66119:VHU66119 UXX66119:UXY66119 UOB66119:UOC66119 UEF66119:UEG66119 TUJ66119:TUK66119 TKN66119:TKO66119 TAR66119:TAS66119 SQV66119:SQW66119 SGZ66119:SHA66119 RXD66119:RXE66119 RNH66119:RNI66119 RDL66119:RDM66119 QTP66119:QTQ66119 QJT66119:QJU66119 PZX66119:PZY66119 PQB66119:PQC66119 PGF66119:PGG66119 OWJ66119:OWK66119 OMN66119:OMO66119 OCR66119:OCS66119 NSV66119:NSW66119 NIZ66119:NJA66119 MZD66119:MZE66119 MPH66119:MPI66119 MFL66119:MFM66119 LVP66119:LVQ66119 LLT66119:LLU66119 LBX66119:LBY66119 KSB66119:KSC66119 KIF66119:KIG66119 JYJ66119:JYK66119 JON66119:JOO66119 JER66119:JES66119 IUV66119:IUW66119 IKZ66119:ILA66119 IBD66119:IBE66119 HRH66119:HRI66119 HHL66119:HHM66119 GXP66119:GXQ66119 GNT66119:GNU66119 GDX66119:GDY66119 FUB66119:FUC66119 FKF66119:FKG66119 FAJ66119:FAK66119 EQN66119:EQO66119 EGR66119:EGS66119 DWV66119:DWW66119 DMZ66119:DNA66119 DDD66119:DDE66119 CTH66119:CTI66119 CJL66119:CJM66119 BZP66119:BZQ66119 BPT66119:BPU66119 BFX66119:BFY66119 AWB66119:AWC66119 AMF66119:AMG66119 ACJ66119:ACK66119 SN66119:SO66119 IR66119:IS66119 WVK983787:WVK983788 WLO983787:WLO983788 WBS983787:WBS983788 VRW983787:VRW983788 VIA983787:VIA983788 UYE983787:UYE983788 UOI983787:UOI983788 UEM983787:UEM983788 TUQ983787:TUQ983788 TKU983787:TKU983788 TAY983787:TAY983788 SRC983787:SRC983788 SHG983787:SHG983788 RXK983787:RXK983788 RNO983787:RNO983788 RDS983787:RDS983788 QTW983787:QTW983788 QKA983787:QKA983788 QAE983787:QAE983788 PQI983787:PQI983788 PGM983787:PGM983788 OWQ983787:OWQ983788 OMU983787:OMU983788 OCY983787:OCY983788 NTC983787:NTC983788 NJG983787:NJG983788 MZK983787:MZK983788 MPO983787:MPO983788 MFS983787:MFS983788 LVW983787:LVW983788 LMA983787:LMA983788 LCE983787:LCE983788 KSI983787:KSI983788 KIM983787:KIM983788 JYQ983787:JYQ983788 JOU983787:JOU983788 JEY983787:JEY983788 IVC983787:IVC983788 ILG983787:ILG983788 IBK983787:IBK983788 HRO983787:HRO983788 HHS983787:HHS983788 GXW983787:GXW983788 GOA983787:GOA983788 GEE983787:GEE983788 FUI983787:FUI983788 FKM983787:FKM983788 FAQ983787:FAQ983788 EQU983787:EQU983788 EGY983787:EGY983788 DXC983787:DXC983788 DNG983787:DNG983788 DDK983787:DDK983788 CTO983787:CTO983788 CJS983787:CJS983788 BZW983787:BZW983788 BQA983787:BQA983788 BGE983787:BGE983788 AWI983787:AWI983788 AMM983787:AMM983788 ACQ983787:ACQ983788 SU983787:SU983788 IY983787:IY983788 WVK918251:WVK918252 WLO918251:WLO918252 WBS918251:WBS918252 VRW918251:VRW918252 VIA918251:VIA918252 UYE918251:UYE918252 UOI918251:UOI918252 UEM918251:UEM918252 TUQ918251:TUQ918252 TKU918251:TKU918252 TAY918251:TAY918252 SRC918251:SRC918252 SHG918251:SHG918252 RXK918251:RXK918252 RNO918251:RNO918252 RDS918251:RDS918252 QTW918251:QTW918252 QKA918251:QKA918252 QAE918251:QAE918252 PQI918251:PQI918252 PGM918251:PGM918252 OWQ918251:OWQ918252 OMU918251:OMU918252 OCY918251:OCY918252 NTC918251:NTC918252 NJG918251:NJG918252 MZK918251:MZK918252 MPO918251:MPO918252 MFS918251:MFS918252 LVW918251:LVW918252 LMA918251:LMA918252 LCE918251:LCE918252 KSI918251:KSI918252 KIM918251:KIM918252 JYQ918251:JYQ918252 JOU918251:JOU918252 JEY918251:JEY918252 IVC918251:IVC918252 ILG918251:ILG918252 IBK918251:IBK918252 HRO918251:HRO918252 HHS918251:HHS918252 GXW918251:GXW918252 GOA918251:GOA918252 GEE918251:GEE918252 FUI918251:FUI918252 FKM918251:FKM918252 FAQ918251:FAQ918252 EQU918251:EQU918252 EGY918251:EGY918252 DXC918251:DXC918252 DNG918251:DNG918252 DDK918251:DDK918252 CTO918251:CTO918252 CJS918251:CJS918252 BZW918251:BZW918252 BQA918251:BQA918252 BGE918251:BGE918252 AWI918251:AWI918252 AMM918251:AMM918252 ACQ918251:ACQ918252 SU918251:SU918252 IY918251:IY918252 WVK852715:WVK852716 WLO852715:WLO852716 WBS852715:WBS852716 VRW852715:VRW852716 VIA852715:VIA852716 UYE852715:UYE852716 UOI852715:UOI852716 UEM852715:UEM852716 TUQ852715:TUQ852716 TKU852715:TKU852716 TAY852715:TAY852716 SRC852715:SRC852716 SHG852715:SHG852716 RXK852715:RXK852716 RNO852715:RNO852716 RDS852715:RDS852716 QTW852715:QTW852716 QKA852715:QKA852716 QAE852715:QAE852716 PQI852715:PQI852716 PGM852715:PGM852716 OWQ852715:OWQ852716 OMU852715:OMU852716 OCY852715:OCY852716 NTC852715:NTC852716 NJG852715:NJG852716 MZK852715:MZK852716 MPO852715:MPO852716 MFS852715:MFS852716 LVW852715:LVW852716 LMA852715:LMA852716 LCE852715:LCE852716 KSI852715:KSI852716 KIM852715:KIM852716 JYQ852715:JYQ852716 JOU852715:JOU852716 JEY852715:JEY852716 IVC852715:IVC852716 ILG852715:ILG852716 IBK852715:IBK852716 HRO852715:HRO852716 HHS852715:HHS852716 GXW852715:GXW852716 GOA852715:GOA852716 GEE852715:GEE852716 FUI852715:FUI852716 FKM852715:FKM852716 FAQ852715:FAQ852716 EQU852715:EQU852716 EGY852715:EGY852716 DXC852715:DXC852716 DNG852715:DNG852716 DDK852715:DDK852716 CTO852715:CTO852716 CJS852715:CJS852716 BZW852715:BZW852716 BQA852715:BQA852716 BGE852715:BGE852716 AWI852715:AWI852716 AMM852715:AMM852716 ACQ852715:ACQ852716 SU852715:SU852716 IY852715:IY852716 WVK787179:WVK787180 WLO787179:WLO787180 WBS787179:WBS787180 VRW787179:VRW787180 VIA787179:VIA787180 UYE787179:UYE787180 UOI787179:UOI787180 UEM787179:UEM787180 TUQ787179:TUQ787180 TKU787179:TKU787180 TAY787179:TAY787180 SRC787179:SRC787180 SHG787179:SHG787180 RXK787179:RXK787180 RNO787179:RNO787180 RDS787179:RDS787180 QTW787179:QTW787180 QKA787179:QKA787180 QAE787179:QAE787180 PQI787179:PQI787180 PGM787179:PGM787180 OWQ787179:OWQ787180 OMU787179:OMU787180 OCY787179:OCY787180 NTC787179:NTC787180 NJG787179:NJG787180 MZK787179:MZK787180 MPO787179:MPO787180 MFS787179:MFS787180 LVW787179:LVW787180 LMA787179:LMA787180 LCE787179:LCE787180 KSI787179:KSI787180 KIM787179:KIM787180 JYQ787179:JYQ787180 JOU787179:JOU787180 JEY787179:JEY787180 IVC787179:IVC787180 ILG787179:ILG787180 IBK787179:IBK787180 HRO787179:HRO787180 HHS787179:HHS787180 GXW787179:GXW787180 GOA787179:GOA787180 GEE787179:GEE787180 FUI787179:FUI787180 FKM787179:FKM787180 FAQ787179:FAQ787180 EQU787179:EQU787180 EGY787179:EGY787180 DXC787179:DXC787180 DNG787179:DNG787180 DDK787179:DDK787180 CTO787179:CTO787180 CJS787179:CJS787180 BZW787179:BZW787180 BQA787179:BQA787180 BGE787179:BGE787180 AWI787179:AWI787180 AMM787179:AMM787180 ACQ787179:ACQ787180 SU787179:SU787180 IY787179:IY787180 WVK721643:WVK721644 WLO721643:WLO721644 WBS721643:WBS721644 VRW721643:VRW721644 VIA721643:VIA721644 UYE721643:UYE721644 UOI721643:UOI721644 UEM721643:UEM721644 TUQ721643:TUQ721644 TKU721643:TKU721644 TAY721643:TAY721644 SRC721643:SRC721644 SHG721643:SHG721644 RXK721643:RXK721644 RNO721643:RNO721644 RDS721643:RDS721644 QTW721643:QTW721644 QKA721643:QKA721644 QAE721643:QAE721644 PQI721643:PQI721644 PGM721643:PGM721644 OWQ721643:OWQ721644 OMU721643:OMU721644 OCY721643:OCY721644 NTC721643:NTC721644 NJG721643:NJG721644 MZK721643:MZK721644 MPO721643:MPO721644 MFS721643:MFS721644 LVW721643:LVW721644 LMA721643:LMA721644 LCE721643:LCE721644 KSI721643:KSI721644 KIM721643:KIM721644 JYQ721643:JYQ721644 JOU721643:JOU721644 JEY721643:JEY721644 IVC721643:IVC721644 ILG721643:ILG721644 IBK721643:IBK721644 HRO721643:HRO721644 HHS721643:HHS721644 GXW721643:GXW721644 GOA721643:GOA721644 GEE721643:GEE721644 FUI721643:FUI721644 FKM721643:FKM721644 FAQ721643:FAQ721644 EQU721643:EQU721644 EGY721643:EGY721644 DXC721643:DXC721644 DNG721643:DNG721644 DDK721643:DDK721644 CTO721643:CTO721644 CJS721643:CJS721644 BZW721643:BZW721644 BQA721643:BQA721644 BGE721643:BGE721644 AWI721643:AWI721644 AMM721643:AMM721644 ACQ721643:ACQ721644 SU721643:SU721644 IY721643:IY721644 WVK656107:WVK656108 WLO656107:WLO656108 WBS656107:WBS656108 VRW656107:VRW656108 VIA656107:VIA656108 UYE656107:UYE656108 UOI656107:UOI656108 UEM656107:UEM656108 TUQ656107:TUQ656108 TKU656107:TKU656108 TAY656107:TAY656108 SRC656107:SRC656108 SHG656107:SHG656108 RXK656107:RXK656108 RNO656107:RNO656108 RDS656107:RDS656108 QTW656107:QTW656108 QKA656107:QKA656108 QAE656107:QAE656108 PQI656107:PQI656108 PGM656107:PGM656108 OWQ656107:OWQ656108 OMU656107:OMU656108 OCY656107:OCY656108 NTC656107:NTC656108 NJG656107:NJG656108 MZK656107:MZK656108 MPO656107:MPO656108 MFS656107:MFS656108 LVW656107:LVW656108 LMA656107:LMA656108 LCE656107:LCE656108 KSI656107:KSI656108 KIM656107:KIM656108 JYQ656107:JYQ656108 JOU656107:JOU656108 JEY656107:JEY656108 IVC656107:IVC656108 ILG656107:ILG656108 IBK656107:IBK656108 HRO656107:HRO656108 HHS656107:HHS656108 GXW656107:GXW656108 GOA656107:GOA656108 GEE656107:GEE656108 FUI656107:FUI656108 FKM656107:FKM656108 FAQ656107:FAQ656108 EQU656107:EQU656108 EGY656107:EGY656108 DXC656107:DXC656108 DNG656107:DNG656108 DDK656107:DDK656108 CTO656107:CTO656108 CJS656107:CJS656108 BZW656107:BZW656108 BQA656107:BQA656108 BGE656107:BGE656108 AWI656107:AWI656108 AMM656107:AMM656108 ACQ656107:ACQ656108 SU656107:SU656108 IY656107:IY656108 WVK590571:WVK590572 WLO590571:WLO590572 WBS590571:WBS590572 VRW590571:VRW590572 VIA590571:VIA590572 UYE590571:UYE590572 UOI590571:UOI590572 UEM590571:UEM590572 TUQ590571:TUQ590572 TKU590571:TKU590572 TAY590571:TAY590572 SRC590571:SRC590572 SHG590571:SHG590572 RXK590571:RXK590572 RNO590571:RNO590572 RDS590571:RDS590572 QTW590571:QTW590572 QKA590571:QKA590572 QAE590571:QAE590572 PQI590571:PQI590572 PGM590571:PGM590572 OWQ590571:OWQ590572 OMU590571:OMU590572 OCY590571:OCY590572 NTC590571:NTC590572 NJG590571:NJG590572 MZK590571:MZK590572 MPO590571:MPO590572 MFS590571:MFS590572 LVW590571:LVW590572 LMA590571:LMA590572 LCE590571:LCE590572 KSI590571:KSI590572 KIM590571:KIM590572 JYQ590571:JYQ590572 JOU590571:JOU590572 JEY590571:JEY590572 IVC590571:IVC590572 ILG590571:ILG590572 IBK590571:IBK590572 HRO590571:HRO590572 HHS590571:HHS590572 GXW590571:GXW590572 GOA590571:GOA590572 GEE590571:GEE590572 FUI590571:FUI590572 FKM590571:FKM590572 FAQ590571:FAQ590572 EQU590571:EQU590572 EGY590571:EGY590572 DXC590571:DXC590572 DNG590571:DNG590572 DDK590571:DDK590572 CTO590571:CTO590572 CJS590571:CJS590572 BZW590571:BZW590572 BQA590571:BQA590572 BGE590571:BGE590572 AWI590571:AWI590572 AMM590571:AMM590572 ACQ590571:ACQ590572 SU590571:SU590572 IY590571:IY590572 WVK525035:WVK525036 WLO525035:WLO525036 WBS525035:WBS525036 VRW525035:VRW525036 VIA525035:VIA525036 UYE525035:UYE525036 UOI525035:UOI525036 UEM525035:UEM525036 TUQ525035:TUQ525036 TKU525035:TKU525036 TAY525035:TAY525036 SRC525035:SRC525036 SHG525035:SHG525036 RXK525035:RXK525036 RNO525035:RNO525036 RDS525035:RDS525036 QTW525035:QTW525036 QKA525035:QKA525036 QAE525035:QAE525036 PQI525035:PQI525036 PGM525035:PGM525036 OWQ525035:OWQ525036 OMU525035:OMU525036 OCY525035:OCY525036 NTC525035:NTC525036 NJG525035:NJG525036 MZK525035:MZK525036 MPO525035:MPO525036 MFS525035:MFS525036 LVW525035:LVW525036 LMA525035:LMA525036 LCE525035:LCE525036 KSI525035:KSI525036 KIM525035:KIM525036 JYQ525035:JYQ525036 JOU525035:JOU525036 JEY525035:JEY525036 IVC525035:IVC525036 ILG525035:ILG525036 IBK525035:IBK525036 HRO525035:HRO525036 HHS525035:HHS525036 GXW525035:GXW525036 GOA525035:GOA525036 GEE525035:GEE525036 FUI525035:FUI525036 FKM525035:FKM525036 FAQ525035:FAQ525036 EQU525035:EQU525036 EGY525035:EGY525036 DXC525035:DXC525036 DNG525035:DNG525036 DDK525035:DDK525036 CTO525035:CTO525036 CJS525035:CJS525036 BZW525035:BZW525036 BQA525035:BQA525036 BGE525035:BGE525036 AWI525035:AWI525036 AMM525035:AMM525036 ACQ525035:ACQ525036 SU525035:SU525036 IY525035:IY525036 WVK459499:WVK459500 WLO459499:WLO459500 WBS459499:WBS459500 VRW459499:VRW459500 VIA459499:VIA459500 UYE459499:UYE459500 UOI459499:UOI459500 UEM459499:UEM459500 TUQ459499:TUQ459500 TKU459499:TKU459500 TAY459499:TAY459500 SRC459499:SRC459500 SHG459499:SHG459500 RXK459499:RXK459500 RNO459499:RNO459500 RDS459499:RDS459500 QTW459499:QTW459500 QKA459499:QKA459500 QAE459499:QAE459500 PQI459499:PQI459500 PGM459499:PGM459500 OWQ459499:OWQ459500 OMU459499:OMU459500 OCY459499:OCY459500 NTC459499:NTC459500 NJG459499:NJG459500 MZK459499:MZK459500 MPO459499:MPO459500 MFS459499:MFS459500 LVW459499:LVW459500 LMA459499:LMA459500 LCE459499:LCE459500 KSI459499:KSI459500 KIM459499:KIM459500 JYQ459499:JYQ459500 JOU459499:JOU459500 JEY459499:JEY459500 IVC459499:IVC459500 ILG459499:ILG459500 IBK459499:IBK459500 HRO459499:HRO459500 HHS459499:HHS459500 GXW459499:GXW459500 GOA459499:GOA459500 GEE459499:GEE459500 FUI459499:FUI459500 FKM459499:FKM459500 FAQ459499:FAQ459500 EQU459499:EQU459500 EGY459499:EGY459500 DXC459499:DXC459500 DNG459499:DNG459500 DDK459499:DDK459500 CTO459499:CTO459500 CJS459499:CJS459500 BZW459499:BZW459500 BQA459499:BQA459500 BGE459499:BGE459500 AWI459499:AWI459500 AMM459499:AMM459500 ACQ459499:ACQ459500 SU459499:SU459500 IY459499:IY459500 WVK393963:WVK393964 WLO393963:WLO393964 WBS393963:WBS393964 VRW393963:VRW393964 VIA393963:VIA393964 UYE393963:UYE393964 UOI393963:UOI393964 UEM393963:UEM393964 TUQ393963:TUQ393964 TKU393963:TKU393964 TAY393963:TAY393964 SRC393963:SRC393964 SHG393963:SHG393964 RXK393963:RXK393964 RNO393963:RNO393964 RDS393963:RDS393964 QTW393963:QTW393964 QKA393963:QKA393964 QAE393963:QAE393964 PQI393963:PQI393964 PGM393963:PGM393964 OWQ393963:OWQ393964 OMU393963:OMU393964 OCY393963:OCY393964 NTC393963:NTC393964 NJG393963:NJG393964 MZK393963:MZK393964 MPO393963:MPO393964 MFS393963:MFS393964 LVW393963:LVW393964 LMA393963:LMA393964 LCE393963:LCE393964 KSI393963:KSI393964 KIM393963:KIM393964 JYQ393963:JYQ393964 JOU393963:JOU393964 JEY393963:JEY393964 IVC393963:IVC393964 ILG393963:ILG393964 IBK393963:IBK393964 HRO393963:HRO393964 HHS393963:HHS393964 GXW393963:GXW393964 GOA393963:GOA393964 GEE393963:GEE393964 FUI393963:FUI393964 FKM393963:FKM393964 FAQ393963:FAQ393964 EQU393963:EQU393964 EGY393963:EGY393964 DXC393963:DXC393964 DNG393963:DNG393964 DDK393963:DDK393964 CTO393963:CTO393964 CJS393963:CJS393964 BZW393963:BZW393964 BQA393963:BQA393964 BGE393963:BGE393964 AWI393963:AWI393964 AMM393963:AMM393964 ACQ393963:ACQ393964 SU393963:SU393964 IY393963:IY393964 WVK328427:WVK328428 WLO328427:WLO328428 WBS328427:WBS328428 VRW328427:VRW328428 VIA328427:VIA328428 UYE328427:UYE328428 UOI328427:UOI328428 UEM328427:UEM328428 TUQ328427:TUQ328428 TKU328427:TKU328428 TAY328427:TAY328428 SRC328427:SRC328428 SHG328427:SHG328428 RXK328427:RXK328428 RNO328427:RNO328428 RDS328427:RDS328428 QTW328427:QTW328428 QKA328427:QKA328428 QAE328427:QAE328428 PQI328427:PQI328428 PGM328427:PGM328428 OWQ328427:OWQ328428 OMU328427:OMU328428 OCY328427:OCY328428 NTC328427:NTC328428 NJG328427:NJG328428 MZK328427:MZK328428 MPO328427:MPO328428 MFS328427:MFS328428 LVW328427:LVW328428 LMA328427:LMA328428 LCE328427:LCE328428 KSI328427:KSI328428 KIM328427:KIM328428 JYQ328427:JYQ328428 JOU328427:JOU328428 JEY328427:JEY328428 IVC328427:IVC328428 ILG328427:ILG328428 IBK328427:IBK328428 HRO328427:HRO328428 HHS328427:HHS328428 GXW328427:GXW328428 GOA328427:GOA328428 GEE328427:GEE328428 FUI328427:FUI328428 FKM328427:FKM328428 FAQ328427:FAQ328428 EQU328427:EQU328428 EGY328427:EGY328428 DXC328427:DXC328428 DNG328427:DNG328428 DDK328427:DDK328428 CTO328427:CTO328428 CJS328427:CJS328428 BZW328427:BZW328428 BQA328427:BQA328428 BGE328427:BGE328428 AWI328427:AWI328428 AMM328427:AMM328428 ACQ328427:ACQ328428 SU328427:SU328428 IY328427:IY328428 WVK262891:WVK262892 WLO262891:WLO262892 WBS262891:WBS262892 VRW262891:VRW262892 VIA262891:VIA262892 UYE262891:UYE262892 UOI262891:UOI262892 UEM262891:UEM262892 TUQ262891:TUQ262892 TKU262891:TKU262892 TAY262891:TAY262892 SRC262891:SRC262892 SHG262891:SHG262892 RXK262891:RXK262892 RNO262891:RNO262892 RDS262891:RDS262892 QTW262891:QTW262892 QKA262891:QKA262892 QAE262891:QAE262892 PQI262891:PQI262892 PGM262891:PGM262892 OWQ262891:OWQ262892 OMU262891:OMU262892 OCY262891:OCY262892 NTC262891:NTC262892 NJG262891:NJG262892 MZK262891:MZK262892 MPO262891:MPO262892 MFS262891:MFS262892 LVW262891:LVW262892 LMA262891:LMA262892 LCE262891:LCE262892 KSI262891:KSI262892 KIM262891:KIM262892 JYQ262891:JYQ262892 JOU262891:JOU262892 JEY262891:JEY262892 IVC262891:IVC262892 ILG262891:ILG262892 IBK262891:IBK262892 HRO262891:HRO262892 HHS262891:HHS262892 GXW262891:GXW262892 GOA262891:GOA262892 GEE262891:GEE262892 FUI262891:FUI262892 FKM262891:FKM262892 FAQ262891:FAQ262892 EQU262891:EQU262892 EGY262891:EGY262892 DXC262891:DXC262892 DNG262891:DNG262892 DDK262891:DDK262892 CTO262891:CTO262892 CJS262891:CJS262892 BZW262891:BZW262892 BQA262891:BQA262892 BGE262891:BGE262892 AWI262891:AWI262892 AMM262891:AMM262892 ACQ262891:ACQ262892 SU262891:SU262892 IY262891:IY262892 WVK197355:WVK197356 WLO197355:WLO197356 WBS197355:WBS197356 VRW197355:VRW197356 VIA197355:VIA197356 UYE197355:UYE197356 UOI197355:UOI197356 UEM197355:UEM197356 TUQ197355:TUQ197356 TKU197355:TKU197356 TAY197355:TAY197356 SRC197355:SRC197356 SHG197355:SHG197356 RXK197355:RXK197356 RNO197355:RNO197356 RDS197355:RDS197356 QTW197355:QTW197356 QKA197355:QKA197356 QAE197355:QAE197356 PQI197355:PQI197356 PGM197355:PGM197356 OWQ197355:OWQ197356 OMU197355:OMU197356 OCY197355:OCY197356 NTC197355:NTC197356 NJG197355:NJG197356 MZK197355:MZK197356 MPO197355:MPO197356 MFS197355:MFS197356 LVW197355:LVW197356 LMA197355:LMA197356 LCE197355:LCE197356 KSI197355:KSI197356 KIM197355:KIM197356 JYQ197355:JYQ197356 JOU197355:JOU197356 JEY197355:JEY197356 IVC197355:IVC197356 ILG197355:ILG197356 IBK197355:IBK197356 HRO197355:HRO197356 HHS197355:HHS197356 GXW197355:GXW197356 GOA197355:GOA197356 GEE197355:GEE197356 FUI197355:FUI197356 FKM197355:FKM197356 FAQ197355:FAQ197356 EQU197355:EQU197356 EGY197355:EGY197356 DXC197355:DXC197356 DNG197355:DNG197356 DDK197355:DDK197356 CTO197355:CTO197356 CJS197355:CJS197356 BZW197355:BZW197356 BQA197355:BQA197356 BGE197355:BGE197356 AWI197355:AWI197356 AMM197355:AMM197356 ACQ197355:ACQ197356 SU197355:SU197356 IY197355:IY197356 WVK131819:WVK131820 WLO131819:WLO131820 WBS131819:WBS131820 VRW131819:VRW131820 VIA131819:VIA131820 UYE131819:UYE131820 UOI131819:UOI131820 UEM131819:UEM131820 TUQ131819:TUQ131820 TKU131819:TKU131820 TAY131819:TAY131820 SRC131819:SRC131820 SHG131819:SHG131820 RXK131819:RXK131820 RNO131819:RNO131820 RDS131819:RDS131820 QTW131819:QTW131820 QKA131819:QKA131820 QAE131819:QAE131820 PQI131819:PQI131820 PGM131819:PGM131820 OWQ131819:OWQ131820 OMU131819:OMU131820 OCY131819:OCY131820 NTC131819:NTC131820 NJG131819:NJG131820 MZK131819:MZK131820 MPO131819:MPO131820 MFS131819:MFS131820 LVW131819:LVW131820 LMA131819:LMA131820 LCE131819:LCE131820 KSI131819:KSI131820 KIM131819:KIM131820 JYQ131819:JYQ131820 JOU131819:JOU131820 JEY131819:JEY131820 IVC131819:IVC131820 ILG131819:ILG131820 IBK131819:IBK131820 HRO131819:HRO131820 HHS131819:HHS131820 GXW131819:GXW131820 GOA131819:GOA131820 GEE131819:GEE131820 FUI131819:FUI131820 FKM131819:FKM131820 FAQ131819:FAQ131820 EQU131819:EQU131820 EGY131819:EGY131820 DXC131819:DXC131820 DNG131819:DNG131820 DDK131819:DDK131820 CTO131819:CTO131820 CJS131819:CJS131820 BZW131819:BZW131820 BQA131819:BQA131820 BGE131819:BGE131820 AWI131819:AWI131820 AMM131819:AMM131820 ACQ131819:ACQ131820 SU131819:SU131820 IY131819:IY131820 WVK66283:WVK66284 WLO66283:WLO66284 WBS66283:WBS66284 VRW66283:VRW66284 VIA66283:VIA66284 UYE66283:UYE66284 UOI66283:UOI66284 UEM66283:UEM66284 TUQ66283:TUQ66284 TKU66283:TKU66284 TAY66283:TAY66284 SRC66283:SRC66284 SHG66283:SHG66284 RXK66283:RXK66284 RNO66283:RNO66284 RDS66283:RDS66284 QTW66283:QTW66284 QKA66283:QKA66284 QAE66283:QAE66284 PQI66283:PQI66284 PGM66283:PGM66284 OWQ66283:OWQ66284 OMU66283:OMU66284 OCY66283:OCY66284 NTC66283:NTC66284 NJG66283:NJG66284 MZK66283:MZK66284 MPO66283:MPO66284 MFS66283:MFS66284 LVW66283:LVW66284 LMA66283:LMA66284 LCE66283:LCE66284 KSI66283:KSI66284 KIM66283:KIM66284 JYQ66283:JYQ66284 JOU66283:JOU66284 JEY66283:JEY66284 IVC66283:IVC66284 ILG66283:ILG66284 IBK66283:IBK66284 HRO66283:HRO66284 HHS66283:HHS66284 GXW66283:GXW66284 GOA66283:GOA66284 GEE66283:GEE66284 FUI66283:FUI66284 FKM66283:FKM66284 FAQ66283:FAQ66284 EQU66283:EQU66284 EGY66283:EGY66284 DXC66283:DXC66284 DNG66283:DNG66284 DDK66283:DDK66284 CTO66283:CTO66284 CJS66283:CJS66284 BZW66283:BZW66284 BQA66283:BQA66284 BGE66283:BGE66284 AWI66283:AWI66284 AMM66283:AMM66284 ACQ66283:ACQ66284 SU66283:SU66284 WVD652:WVE652 WLH652:WLI652 WBL652:WBM652 VRP652:VRQ652 VHT652:VHU652 UXX652:UXY652 UOB652:UOC652 UEF652:UEG652 TUJ652:TUK652 TKN652:TKO652 TAR652:TAS652 SQV652:SQW652 SGZ652:SHA652 RXD652:RXE652 RNH652:RNI652 RDL652:RDM652 QTP652:QTQ652 QJT652:QJU652 PZX652:PZY652 PQB652:PQC652 PGF652:PGG652 OWJ652:OWK652 OMN652:OMO652 OCR652:OCS652 NSV652:NSW652 NIZ652:NJA652 MZD652:MZE652 MPH652:MPI652 MFL652:MFM652 LVP652:LVQ652 LLT652:LLU652 LBX652:LBY652 KSB652:KSC652 KIF652:KIG652 JYJ652:JYK652 JON652:JOO652 JER652:JES652 IUV652:IUW652 IKZ652:ILA652 IBD652:IBE652 HRH652:HRI652 HHL652:HHM652 GXP652:GXQ652 GNT652:GNU652 GDX652:GDY652 FUB652:FUC652 FKF652:FKG652 FAJ652:FAK652 EQN652:EQO652 EGR652:EGS652 DWV652:DWW652 DMZ652:DNA652 DDD652:DDE652 CTH652:CTI652 CJL652:CJM652 BZP652:BZQ652 BPT652:BPU652 BFX652:BFY652 AWB652:AWC652 AMF652:AMG652 ACJ652:ACK652 SN652:SO652 IR652:IS652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IN65641:IN65644 B65641:C65644 B131177:C131180 B196713:C196716 B262249:C262252 B327785:C327788 B393321:C393324 B458857:C458860 B524393:C524396 B589929:C589932 B655465:C655468 B721001:C721004 B786537:C786540 B852073:C852076 B917609:C917612 B983145:C983148 WUZ983145:WUZ983148 WLD983145:WLD983148 WBH983145:WBH983148 VRL983145:VRL983148 VHP983145:VHP983148 UXT983145:UXT983148 UNX983145:UNX983148 UEB983145:UEB983148 TUF983145:TUF983148 TKJ983145:TKJ983148 TAN983145:TAN983148 SQR983145:SQR983148 SGV983145:SGV983148 RWZ983145:RWZ983148 RND983145:RND983148 RDH983145:RDH983148 QTL983145:QTL983148 QJP983145:QJP983148 PZT983145:PZT983148 PPX983145:PPX983148 PGB983145:PGB983148 OWF983145:OWF983148 OMJ983145:OMJ983148 OCN983145:OCN983148 NSR983145:NSR983148 NIV983145:NIV983148 MYZ983145:MYZ983148 MPD983145:MPD983148 MFH983145:MFH983148 LVL983145:LVL983148 LLP983145:LLP983148 LBT983145:LBT983148 KRX983145:KRX983148 KIB983145:KIB983148 JYF983145:JYF983148 JOJ983145:JOJ983148 JEN983145:JEN983148 IUR983145:IUR983148 IKV983145:IKV983148 IAZ983145:IAZ983148 HRD983145:HRD983148 HHH983145:HHH983148 GXL983145:GXL983148 GNP983145:GNP983148 GDT983145:GDT983148 FTX983145:FTX983148 FKB983145:FKB983148 FAF983145:FAF983148 EQJ983145:EQJ983148 EGN983145:EGN983148 DWR983145:DWR983148 DMV983145:DMV983148 DCZ983145:DCZ983148 CTD983145:CTD983148 CJH983145:CJH983148 BZL983145:BZL983148 BPP983145:BPP983148 BFT983145:BFT983148 AVX983145:AVX983148 AMB983145:AMB983148 ACF983145:ACF983148 SJ983145:SJ983148 IN983145:IN983148 WUZ917609:WUZ917612 WLD917609:WLD917612 WBH917609:WBH917612 VRL917609:VRL917612 VHP917609:VHP917612 UXT917609:UXT917612 UNX917609:UNX917612 UEB917609:UEB917612 TUF917609:TUF917612 TKJ917609:TKJ917612 TAN917609:TAN917612 SQR917609:SQR917612 SGV917609:SGV917612 RWZ917609:RWZ917612 RND917609:RND917612 RDH917609:RDH917612 QTL917609:QTL917612 QJP917609:QJP917612 PZT917609:PZT917612 PPX917609:PPX917612 PGB917609:PGB917612 OWF917609:OWF917612 OMJ917609:OMJ917612 OCN917609:OCN917612 NSR917609:NSR917612 NIV917609:NIV917612 MYZ917609:MYZ917612 MPD917609:MPD917612 MFH917609:MFH917612 LVL917609:LVL917612 LLP917609:LLP917612 LBT917609:LBT917612 KRX917609:KRX917612 KIB917609:KIB917612 JYF917609:JYF917612 JOJ917609:JOJ917612 JEN917609:JEN917612 IUR917609:IUR917612 IKV917609:IKV917612 IAZ917609:IAZ917612 HRD917609:HRD917612 HHH917609:HHH917612 GXL917609:GXL917612 GNP917609:GNP917612 GDT917609:GDT917612 FTX917609:FTX917612 FKB917609:FKB917612 FAF917609:FAF917612 EQJ917609:EQJ917612 EGN917609:EGN917612 DWR917609:DWR917612 DMV917609:DMV917612 DCZ917609:DCZ917612 CTD917609:CTD917612 CJH917609:CJH917612 BZL917609:BZL917612 BPP917609:BPP917612 BFT917609:BFT917612 AVX917609:AVX917612 AMB917609:AMB917612 ACF917609:ACF917612 SJ917609:SJ917612 IN917609:IN917612 WUZ852073:WUZ852076 WLD852073:WLD852076 WBH852073:WBH852076 VRL852073:VRL852076 VHP852073:VHP852076 UXT852073:UXT852076 UNX852073:UNX852076 UEB852073:UEB852076 TUF852073:TUF852076 TKJ852073:TKJ852076 TAN852073:TAN852076 SQR852073:SQR852076 SGV852073:SGV852076 RWZ852073:RWZ852076 RND852073:RND852076 RDH852073:RDH852076 QTL852073:QTL852076 QJP852073:QJP852076 PZT852073:PZT852076 PPX852073:PPX852076 PGB852073:PGB852076 OWF852073:OWF852076 OMJ852073:OMJ852076 OCN852073:OCN852076 NSR852073:NSR852076 NIV852073:NIV852076 MYZ852073:MYZ852076 MPD852073:MPD852076 MFH852073:MFH852076 LVL852073:LVL852076 LLP852073:LLP852076 LBT852073:LBT852076 KRX852073:KRX852076 KIB852073:KIB852076 JYF852073:JYF852076 JOJ852073:JOJ852076 JEN852073:JEN852076 IUR852073:IUR852076 IKV852073:IKV852076 IAZ852073:IAZ852076 HRD852073:HRD852076 HHH852073:HHH852076 GXL852073:GXL852076 GNP852073:GNP852076 GDT852073:GDT852076 FTX852073:FTX852076 FKB852073:FKB852076 FAF852073:FAF852076 EQJ852073:EQJ852076 EGN852073:EGN852076 DWR852073:DWR852076 DMV852073:DMV852076 DCZ852073:DCZ852076 CTD852073:CTD852076 CJH852073:CJH852076 BZL852073:BZL852076 BPP852073:BPP852076 BFT852073:BFT852076 AVX852073:AVX852076 AMB852073:AMB852076 ACF852073:ACF852076 SJ852073:SJ852076 IN852073:IN852076 WUZ786537:WUZ786540 WLD786537:WLD786540 WBH786537:WBH786540 VRL786537:VRL786540 VHP786537:VHP786540 UXT786537:UXT786540 UNX786537:UNX786540 UEB786537:UEB786540 TUF786537:TUF786540 TKJ786537:TKJ786540 TAN786537:TAN786540 SQR786537:SQR786540 SGV786537:SGV786540 RWZ786537:RWZ786540 RND786537:RND786540 RDH786537:RDH786540 QTL786537:QTL786540 QJP786537:QJP786540 PZT786537:PZT786540 PPX786537:PPX786540 PGB786537:PGB786540 OWF786537:OWF786540 OMJ786537:OMJ786540 OCN786537:OCN786540 NSR786537:NSR786540 NIV786537:NIV786540 MYZ786537:MYZ786540 MPD786537:MPD786540 MFH786537:MFH786540 LVL786537:LVL786540 LLP786537:LLP786540 LBT786537:LBT786540 KRX786537:KRX786540 KIB786537:KIB786540 JYF786537:JYF786540 JOJ786537:JOJ786540 JEN786537:JEN786540 IUR786537:IUR786540 IKV786537:IKV786540 IAZ786537:IAZ786540 HRD786537:HRD786540 HHH786537:HHH786540 GXL786537:GXL786540 GNP786537:GNP786540 GDT786537:GDT786540 FTX786537:FTX786540 FKB786537:FKB786540 FAF786537:FAF786540 EQJ786537:EQJ786540 EGN786537:EGN786540 DWR786537:DWR786540 DMV786537:DMV786540 DCZ786537:DCZ786540 CTD786537:CTD786540 CJH786537:CJH786540 BZL786537:BZL786540 BPP786537:BPP786540 BFT786537:BFT786540 AVX786537:AVX786540 AMB786537:AMB786540 ACF786537:ACF786540 SJ786537:SJ786540 IN786537:IN786540 WUZ721001:WUZ721004 WLD721001:WLD721004 WBH721001:WBH721004 VRL721001:VRL721004 VHP721001:VHP721004 UXT721001:UXT721004 UNX721001:UNX721004 UEB721001:UEB721004 TUF721001:TUF721004 TKJ721001:TKJ721004 TAN721001:TAN721004 SQR721001:SQR721004 SGV721001:SGV721004 RWZ721001:RWZ721004 RND721001:RND721004 RDH721001:RDH721004 QTL721001:QTL721004 QJP721001:QJP721004 PZT721001:PZT721004 PPX721001:PPX721004 PGB721001:PGB721004 OWF721001:OWF721004 OMJ721001:OMJ721004 OCN721001:OCN721004 NSR721001:NSR721004 NIV721001:NIV721004 MYZ721001:MYZ721004 MPD721001:MPD721004 MFH721001:MFH721004 LVL721001:LVL721004 LLP721001:LLP721004 LBT721001:LBT721004 KRX721001:KRX721004 KIB721001:KIB721004 JYF721001:JYF721004 JOJ721001:JOJ721004 JEN721001:JEN721004 IUR721001:IUR721004 IKV721001:IKV721004 IAZ721001:IAZ721004 HRD721001:HRD721004 HHH721001:HHH721004 GXL721001:GXL721004 GNP721001:GNP721004 GDT721001:GDT721004 FTX721001:FTX721004 FKB721001:FKB721004 FAF721001:FAF721004 EQJ721001:EQJ721004 EGN721001:EGN721004 DWR721001:DWR721004 DMV721001:DMV721004 DCZ721001:DCZ721004 CTD721001:CTD721004 CJH721001:CJH721004 BZL721001:BZL721004 BPP721001:BPP721004 BFT721001:BFT721004 AVX721001:AVX721004 AMB721001:AMB721004 ACF721001:ACF721004 SJ721001:SJ721004 IN721001:IN721004 WUZ655465:WUZ655468 WLD655465:WLD655468 WBH655465:WBH655468 VRL655465:VRL655468 VHP655465:VHP655468 UXT655465:UXT655468 UNX655465:UNX655468 UEB655465:UEB655468 TUF655465:TUF655468 TKJ655465:TKJ655468 TAN655465:TAN655468 SQR655465:SQR655468 SGV655465:SGV655468 RWZ655465:RWZ655468 RND655465:RND655468 RDH655465:RDH655468 QTL655465:QTL655468 QJP655465:QJP655468 PZT655465:PZT655468 PPX655465:PPX655468 PGB655465:PGB655468 OWF655465:OWF655468 OMJ655465:OMJ655468 OCN655465:OCN655468 NSR655465:NSR655468 NIV655465:NIV655468 MYZ655465:MYZ655468 MPD655465:MPD655468 MFH655465:MFH655468 LVL655465:LVL655468 LLP655465:LLP655468 LBT655465:LBT655468 KRX655465:KRX655468 KIB655465:KIB655468 JYF655465:JYF655468 JOJ655465:JOJ655468 JEN655465:JEN655468 IUR655465:IUR655468 IKV655465:IKV655468 IAZ655465:IAZ655468 HRD655465:HRD655468 HHH655465:HHH655468 GXL655465:GXL655468 GNP655465:GNP655468 GDT655465:GDT655468 FTX655465:FTX655468 FKB655465:FKB655468 FAF655465:FAF655468 EQJ655465:EQJ655468 EGN655465:EGN655468 DWR655465:DWR655468 DMV655465:DMV655468 DCZ655465:DCZ655468 CTD655465:CTD655468 CJH655465:CJH655468 BZL655465:BZL655468 BPP655465:BPP655468 BFT655465:BFT655468 AVX655465:AVX655468 AMB655465:AMB655468 ACF655465:ACF655468 SJ655465:SJ655468 IN655465:IN655468 WUZ589929:WUZ589932 WLD589929:WLD589932 WBH589929:WBH589932 VRL589929:VRL589932 VHP589929:VHP589932 UXT589929:UXT589932 UNX589929:UNX589932 UEB589929:UEB589932 TUF589929:TUF589932 TKJ589929:TKJ589932 TAN589929:TAN589932 SQR589929:SQR589932 SGV589929:SGV589932 RWZ589929:RWZ589932 RND589929:RND589932 RDH589929:RDH589932 QTL589929:QTL589932 QJP589929:QJP589932 PZT589929:PZT589932 PPX589929:PPX589932 PGB589929:PGB589932 OWF589929:OWF589932 OMJ589929:OMJ589932 OCN589929:OCN589932 NSR589929:NSR589932 NIV589929:NIV589932 MYZ589929:MYZ589932 MPD589929:MPD589932 MFH589929:MFH589932 LVL589929:LVL589932 LLP589929:LLP589932 LBT589929:LBT589932 KRX589929:KRX589932 KIB589929:KIB589932 JYF589929:JYF589932 JOJ589929:JOJ589932 JEN589929:JEN589932 IUR589929:IUR589932 IKV589929:IKV589932 IAZ589929:IAZ589932 HRD589929:HRD589932 HHH589929:HHH589932 GXL589929:GXL589932 GNP589929:GNP589932 GDT589929:GDT589932 FTX589929:FTX589932 FKB589929:FKB589932 FAF589929:FAF589932 EQJ589929:EQJ589932 EGN589929:EGN589932 DWR589929:DWR589932 DMV589929:DMV589932 DCZ589929:DCZ589932 CTD589929:CTD589932 CJH589929:CJH589932 BZL589929:BZL589932 BPP589929:BPP589932 BFT589929:BFT589932 AVX589929:AVX589932 AMB589929:AMB589932 ACF589929:ACF589932 SJ589929:SJ589932 IN589929:IN589932 WUZ524393:WUZ524396 WLD524393:WLD524396 WBH524393:WBH524396 VRL524393:VRL524396 VHP524393:VHP524396 UXT524393:UXT524396 UNX524393:UNX524396 UEB524393:UEB524396 TUF524393:TUF524396 TKJ524393:TKJ524396 TAN524393:TAN524396 SQR524393:SQR524396 SGV524393:SGV524396 RWZ524393:RWZ524396 RND524393:RND524396 RDH524393:RDH524396 QTL524393:QTL524396 QJP524393:QJP524396 PZT524393:PZT524396 PPX524393:PPX524396 PGB524393:PGB524396 OWF524393:OWF524396 OMJ524393:OMJ524396 OCN524393:OCN524396 NSR524393:NSR524396 NIV524393:NIV524396 MYZ524393:MYZ524396 MPD524393:MPD524396 MFH524393:MFH524396 LVL524393:LVL524396 LLP524393:LLP524396 LBT524393:LBT524396 KRX524393:KRX524396 KIB524393:KIB524396 JYF524393:JYF524396 JOJ524393:JOJ524396 JEN524393:JEN524396 IUR524393:IUR524396 IKV524393:IKV524396 IAZ524393:IAZ524396 HRD524393:HRD524396 HHH524393:HHH524396 GXL524393:GXL524396 GNP524393:GNP524396 GDT524393:GDT524396 FTX524393:FTX524396 FKB524393:FKB524396 FAF524393:FAF524396 EQJ524393:EQJ524396 EGN524393:EGN524396 DWR524393:DWR524396 DMV524393:DMV524396 DCZ524393:DCZ524396 CTD524393:CTD524396 CJH524393:CJH524396 BZL524393:BZL524396 BPP524393:BPP524396 BFT524393:BFT524396 AVX524393:AVX524396 AMB524393:AMB524396 ACF524393:ACF524396 SJ524393:SJ524396 IN524393:IN524396 WUZ458857:WUZ458860 WLD458857:WLD458860 WBH458857:WBH458860 VRL458857:VRL458860 VHP458857:VHP458860 UXT458857:UXT458860 UNX458857:UNX458860 UEB458857:UEB458860 TUF458857:TUF458860 TKJ458857:TKJ458860 TAN458857:TAN458860 SQR458857:SQR458860 SGV458857:SGV458860 RWZ458857:RWZ458860 RND458857:RND458860 RDH458857:RDH458860 QTL458857:QTL458860 QJP458857:QJP458860 PZT458857:PZT458860 PPX458857:PPX458860 PGB458857:PGB458860 OWF458857:OWF458860 OMJ458857:OMJ458860 OCN458857:OCN458860 NSR458857:NSR458860 NIV458857:NIV458860 MYZ458857:MYZ458860 MPD458857:MPD458860 MFH458857:MFH458860 LVL458857:LVL458860 LLP458857:LLP458860 LBT458857:LBT458860 KRX458857:KRX458860 KIB458857:KIB458860 JYF458857:JYF458860 JOJ458857:JOJ458860 JEN458857:JEN458860 IUR458857:IUR458860 IKV458857:IKV458860 IAZ458857:IAZ458860 HRD458857:HRD458860 HHH458857:HHH458860 GXL458857:GXL458860 GNP458857:GNP458860 GDT458857:GDT458860 FTX458857:FTX458860 FKB458857:FKB458860 FAF458857:FAF458860 EQJ458857:EQJ458860 EGN458857:EGN458860 DWR458857:DWR458860 DMV458857:DMV458860 DCZ458857:DCZ458860 CTD458857:CTD458860 CJH458857:CJH458860 BZL458857:BZL458860 BPP458857:BPP458860 BFT458857:BFT458860 AVX458857:AVX458860 AMB458857:AMB458860 ACF458857:ACF458860 SJ458857:SJ458860 IN458857:IN458860 WUZ393321:WUZ393324 WLD393321:WLD393324 WBH393321:WBH393324 VRL393321:VRL393324 VHP393321:VHP393324 UXT393321:UXT393324 UNX393321:UNX393324 UEB393321:UEB393324 TUF393321:TUF393324 TKJ393321:TKJ393324 TAN393321:TAN393324 SQR393321:SQR393324 SGV393321:SGV393324 RWZ393321:RWZ393324 RND393321:RND393324 RDH393321:RDH393324 QTL393321:QTL393324 QJP393321:QJP393324 PZT393321:PZT393324 PPX393321:PPX393324 PGB393321:PGB393324 OWF393321:OWF393324 OMJ393321:OMJ393324 OCN393321:OCN393324 NSR393321:NSR393324 NIV393321:NIV393324 MYZ393321:MYZ393324 MPD393321:MPD393324 MFH393321:MFH393324 LVL393321:LVL393324 LLP393321:LLP393324 LBT393321:LBT393324 KRX393321:KRX393324 KIB393321:KIB393324 JYF393321:JYF393324 JOJ393321:JOJ393324 JEN393321:JEN393324 IUR393321:IUR393324 IKV393321:IKV393324 IAZ393321:IAZ393324 HRD393321:HRD393324 HHH393321:HHH393324 GXL393321:GXL393324 GNP393321:GNP393324 GDT393321:GDT393324 FTX393321:FTX393324 FKB393321:FKB393324 FAF393321:FAF393324 EQJ393321:EQJ393324 EGN393321:EGN393324 DWR393321:DWR393324 DMV393321:DMV393324 DCZ393321:DCZ393324 CTD393321:CTD393324 CJH393321:CJH393324 BZL393321:BZL393324 BPP393321:BPP393324 BFT393321:BFT393324 AVX393321:AVX393324 AMB393321:AMB393324 ACF393321:ACF393324 SJ393321:SJ393324 IN393321:IN393324 WUZ327785:WUZ327788 WLD327785:WLD327788 WBH327785:WBH327788 VRL327785:VRL327788 VHP327785:VHP327788 UXT327785:UXT327788 UNX327785:UNX327788 UEB327785:UEB327788 TUF327785:TUF327788 TKJ327785:TKJ327788 TAN327785:TAN327788 SQR327785:SQR327788 SGV327785:SGV327788 RWZ327785:RWZ327788 RND327785:RND327788 RDH327785:RDH327788 QTL327785:QTL327788 QJP327785:QJP327788 PZT327785:PZT327788 PPX327785:PPX327788 PGB327785:PGB327788 OWF327785:OWF327788 OMJ327785:OMJ327788 OCN327785:OCN327788 NSR327785:NSR327788 NIV327785:NIV327788 MYZ327785:MYZ327788 MPD327785:MPD327788 MFH327785:MFH327788 LVL327785:LVL327788 LLP327785:LLP327788 LBT327785:LBT327788 KRX327785:KRX327788 KIB327785:KIB327788 JYF327785:JYF327788 JOJ327785:JOJ327788 JEN327785:JEN327788 IUR327785:IUR327788 IKV327785:IKV327788 IAZ327785:IAZ327788 HRD327785:HRD327788 HHH327785:HHH327788 GXL327785:GXL327788 GNP327785:GNP327788 GDT327785:GDT327788 FTX327785:FTX327788 FKB327785:FKB327788 FAF327785:FAF327788 EQJ327785:EQJ327788 EGN327785:EGN327788 DWR327785:DWR327788 DMV327785:DMV327788 DCZ327785:DCZ327788 CTD327785:CTD327788 CJH327785:CJH327788 BZL327785:BZL327788 BPP327785:BPP327788 BFT327785:BFT327788 AVX327785:AVX327788 AMB327785:AMB327788 ACF327785:ACF327788 SJ327785:SJ327788 IN327785:IN327788 WUZ262249:WUZ262252 WLD262249:WLD262252 WBH262249:WBH262252 VRL262249:VRL262252 VHP262249:VHP262252 UXT262249:UXT262252 UNX262249:UNX262252 UEB262249:UEB262252 TUF262249:TUF262252 TKJ262249:TKJ262252 TAN262249:TAN262252 SQR262249:SQR262252 SGV262249:SGV262252 RWZ262249:RWZ262252 RND262249:RND262252 RDH262249:RDH262252 QTL262249:QTL262252 QJP262249:QJP262252 PZT262249:PZT262252 PPX262249:PPX262252 PGB262249:PGB262252 OWF262249:OWF262252 OMJ262249:OMJ262252 OCN262249:OCN262252 NSR262249:NSR262252 NIV262249:NIV262252 MYZ262249:MYZ262252 MPD262249:MPD262252 MFH262249:MFH262252 LVL262249:LVL262252 LLP262249:LLP262252 LBT262249:LBT262252 KRX262249:KRX262252 KIB262249:KIB262252 JYF262249:JYF262252 JOJ262249:JOJ262252 JEN262249:JEN262252 IUR262249:IUR262252 IKV262249:IKV262252 IAZ262249:IAZ262252 HRD262249:HRD262252 HHH262249:HHH262252 GXL262249:GXL262252 GNP262249:GNP262252 GDT262249:GDT262252 FTX262249:FTX262252 FKB262249:FKB262252 FAF262249:FAF262252 EQJ262249:EQJ262252 EGN262249:EGN262252 DWR262249:DWR262252 DMV262249:DMV262252 DCZ262249:DCZ262252 CTD262249:CTD262252 CJH262249:CJH262252 BZL262249:BZL262252 BPP262249:BPP262252 BFT262249:BFT262252 AVX262249:AVX262252 AMB262249:AMB262252 ACF262249:ACF262252 SJ262249:SJ262252 IN262249:IN262252 WUZ196713:WUZ196716 WLD196713:WLD196716 WBH196713:WBH196716 VRL196713:VRL196716 VHP196713:VHP196716 UXT196713:UXT196716 UNX196713:UNX196716 UEB196713:UEB196716 TUF196713:TUF196716 TKJ196713:TKJ196716 TAN196713:TAN196716 SQR196713:SQR196716 SGV196713:SGV196716 RWZ196713:RWZ196716 RND196713:RND196716 RDH196713:RDH196716 QTL196713:QTL196716 QJP196713:QJP196716 PZT196713:PZT196716 PPX196713:PPX196716 PGB196713:PGB196716 OWF196713:OWF196716 OMJ196713:OMJ196716 OCN196713:OCN196716 NSR196713:NSR196716 NIV196713:NIV196716 MYZ196713:MYZ196716 MPD196713:MPD196716 MFH196713:MFH196716 LVL196713:LVL196716 LLP196713:LLP196716 LBT196713:LBT196716 KRX196713:KRX196716 KIB196713:KIB196716 JYF196713:JYF196716 JOJ196713:JOJ196716 JEN196713:JEN196716 IUR196713:IUR196716 IKV196713:IKV196716 IAZ196713:IAZ196716 HRD196713:HRD196716 HHH196713:HHH196716 GXL196713:GXL196716 GNP196713:GNP196716 GDT196713:GDT196716 FTX196713:FTX196716 FKB196713:FKB196716 FAF196713:FAF196716 EQJ196713:EQJ196716 EGN196713:EGN196716 DWR196713:DWR196716 DMV196713:DMV196716 DCZ196713:DCZ196716 CTD196713:CTD196716 CJH196713:CJH196716 BZL196713:BZL196716 BPP196713:BPP196716 BFT196713:BFT196716 AVX196713:AVX196716 AMB196713:AMB196716 ACF196713:ACF196716 SJ196713:SJ196716 IN196713:IN196716 WUZ131177:WUZ131180 WLD131177:WLD131180 WBH131177:WBH131180 VRL131177:VRL131180 VHP131177:VHP131180 UXT131177:UXT131180 UNX131177:UNX131180 UEB131177:UEB131180 TUF131177:TUF131180 TKJ131177:TKJ131180 TAN131177:TAN131180 SQR131177:SQR131180 SGV131177:SGV131180 RWZ131177:RWZ131180 RND131177:RND131180 RDH131177:RDH131180 QTL131177:QTL131180 QJP131177:QJP131180 PZT131177:PZT131180 PPX131177:PPX131180 PGB131177:PGB131180 OWF131177:OWF131180 OMJ131177:OMJ131180 OCN131177:OCN131180 NSR131177:NSR131180 NIV131177:NIV131180 MYZ131177:MYZ131180 MPD131177:MPD131180 MFH131177:MFH131180 LVL131177:LVL131180 LLP131177:LLP131180 LBT131177:LBT131180 KRX131177:KRX131180 KIB131177:KIB131180 JYF131177:JYF131180 JOJ131177:JOJ131180 JEN131177:JEN131180 IUR131177:IUR131180 IKV131177:IKV131180 IAZ131177:IAZ131180 HRD131177:HRD131180 HHH131177:HHH131180 GXL131177:GXL131180 GNP131177:GNP131180 GDT131177:GDT131180 FTX131177:FTX131180 FKB131177:FKB131180 FAF131177:FAF131180 EQJ131177:EQJ131180 EGN131177:EGN131180 DWR131177:DWR131180 DMV131177:DMV131180 DCZ131177:DCZ131180 CTD131177:CTD131180 CJH131177:CJH131180 BZL131177:BZL131180 BPP131177:BPP131180 BFT131177:BFT131180 AVX131177:AVX131180 AMB131177:AMB131180 ACF131177:ACF131180 SJ131177:SJ131180 IN131177:IN131180 WUZ65641:WUZ65644 WLD65641:WLD65644 WBH65641:WBH65644 VRL65641:VRL65644 VHP65641:VHP65644 UXT65641:UXT65644 UNX65641:UNX65644 UEB65641:UEB65644 TUF65641:TUF65644 TKJ65641:TKJ65644 TAN65641:TAN65644 SQR65641:SQR65644 SGV65641:SGV65644 RWZ65641:RWZ65644 RND65641:RND65644 RDH65641:RDH65644 QTL65641:QTL65644 QJP65641:QJP65644 PZT65641:PZT65644 PPX65641:PPX65644 PGB65641:PGB65644 OWF65641:OWF65644 OMJ65641:OMJ65644 OCN65641:OCN65644 NSR65641:NSR65644 NIV65641:NIV65644 MYZ65641:MYZ65644 MPD65641:MPD65644 MFH65641:MFH65644 LVL65641:LVL65644 LLP65641:LLP65644 LBT65641:LBT65644 KRX65641:KRX65644 KIB65641:KIB65644 JYF65641:JYF65644 JOJ65641:JOJ65644 JEN65641:JEN65644 IUR65641:IUR65644 IKV65641:IKV65644 IAZ65641:IAZ65644 HRD65641:HRD65644 HHH65641:HHH65644 GXL65641:GXL65644 GNP65641:GNP65644 GDT65641:GDT65644 FTX65641:FTX65644 FKB65641:FKB65644 FAF65641:FAF65644 EQJ65641:EQJ65644 EGN65641:EGN65644 DWR65641:DWR65644 DMV65641:DMV65644 DCZ65641:DCZ65644 CTD65641:CTD65644 CJH65641:CJH65644 BZL65641:BZL65644 BPP65641:BPP65644 BFT65641:BFT65644 AVX65641:AVX65644 AMB65641:AMB65644 ACF65641:ACF65644 SJ65641:SJ65644 IN186:IN189 SJ186:SJ189 ACF186:ACF189 AMB186:AMB189 AVX186:AVX189 BFT186:BFT189 BPP186:BPP189 BZL186:BZL189 CJH186:CJH189 CTD186:CTD189 DCZ186:DCZ189 DMV186:DMV189 DWR186:DWR189 EGN186:EGN189 EQJ186:EQJ189 FAF186:FAF189 FKB186:FKB189 FTX186:FTX189 GDT186:GDT189 GNP186:GNP189 GXL186:GXL189 HHH186:HHH189 HRD186:HRD189 IAZ186:IAZ189 IKV186:IKV189 IUR186:IUR189 JEN186:JEN189 JOJ186:JOJ189 JYF186:JYF189 KIB186:KIB189 KRX186:KRX189 LBT186:LBT189 LLP186:LLP189 LVL186:LVL189 MFH186:MFH189 MPD186:MPD189 MYZ186:MYZ189 NIV186:NIV189 NSR186:NSR189 OCN186:OCN189 OMJ186:OMJ189 OWF186:OWF189 PGB186:PGB189 PPX186:PPX189 PZT186:PZT189 QJP186:QJP189 QTL186:QTL189 RDH186:RDH189 RND186:RND189 RWZ186:RWZ189 SGV186:SGV189 SQR186:SQR189 TAN186:TAN189 TKJ186:TKJ189 TUF186:TUF189 UEB186:UEB189 UNX186:UNX189 UXT186:UXT189 VHP186:VHP189 VRL186:VRL189 WBH186:WBH189 WLD186:WLD189 WUZ186:WUZ189 B186:B189">
      <formula1>900</formula1>
    </dataValidation>
  </dataValidations>
  <pageMargins left="0.39370078740157483" right="0" top="0.39370078740157483" bottom="0.19685039370078741" header="0" footer="0"/>
  <pageSetup paperSize="9" scale="41" fitToWidth="0" fitToHeight="0" orientation="portrait" horizontalDpi="1200" verticalDpi="1200" r:id="rId1"/>
  <headerFooter alignWithMargins="0">
    <oddFooter>&amp;R&amp;P</oddFooter>
  </headerFooter>
  <rowBreaks count="6" manualBreakCount="6">
    <brk id="46" max="12" man="1"/>
    <brk id="90" max="12" man="1"/>
    <brk id="134" max="12" man="1"/>
    <brk id="550" max="12" man="1"/>
    <brk id="576" max="12" man="1"/>
    <brk id="619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444"/>
  <sheetViews>
    <sheetView view="pageBreakPreview" topLeftCell="A430" zoomScale="75" zoomScaleNormal="70" zoomScaleSheetLayoutView="75" workbookViewId="0">
      <selection activeCell="A442" sqref="A442:F447"/>
    </sheetView>
  </sheetViews>
  <sheetFormatPr defaultColWidth="10" defaultRowHeight="15.6"/>
  <cols>
    <col min="1" max="1" width="7.33203125" style="19" customWidth="1"/>
    <col min="2" max="2" width="72.88671875" style="19" customWidth="1"/>
    <col min="3" max="3" width="18.44140625" style="19" customWidth="1"/>
    <col min="4" max="4" width="17.21875" style="19" customWidth="1"/>
    <col min="5" max="5" width="16.33203125" style="19" customWidth="1"/>
    <col min="6" max="6" width="15.5546875" style="19" customWidth="1"/>
    <col min="7" max="16384" width="10" style="19"/>
  </cols>
  <sheetData>
    <row r="1" spans="1:16" ht="18">
      <c r="A1" s="6"/>
      <c r="B1" s="5"/>
      <c r="C1" s="4"/>
      <c r="D1" s="10"/>
      <c r="E1" s="325" t="s">
        <v>1534</v>
      </c>
      <c r="F1" s="325"/>
    </row>
    <row r="2" spans="1:16" ht="18">
      <c r="A2" s="6"/>
      <c r="B2" s="5"/>
      <c r="C2" s="4"/>
      <c r="D2" s="10"/>
      <c r="E2" s="325" t="s">
        <v>1470</v>
      </c>
      <c r="F2" s="325"/>
    </row>
    <row r="3" spans="1:16" ht="18">
      <c r="A3" s="6"/>
      <c r="B3" s="5"/>
      <c r="C3" s="4"/>
      <c r="D3" s="3"/>
      <c r="E3" s="325" t="s">
        <v>1533</v>
      </c>
      <c r="F3" s="325"/>
    </row>
    <row r="4" spans="1:16" ht="17.25" customHeight="1">
      <c r="A4" s="6"/>
      <c r="B4" s="5"/>
      <c r="C4" s="4"/>
      <c r="D4" s="4"/>
      <c r="E4" s="4"/>
      <c r="F4" s="4"/>
    </row>
    <row r="5" spans="1:16" ht="31.2" customHeight="1">
      <c r="A5" s="331" t="s">
        <v>1545</v>
      </c>
      <c r="B5" s="332"/>
      <c r="C5" s="332"/>
      <c r="D5" s="332"/>
      <c r="E5" s="332"/>
      <c r="F5" s="332"/>
    </row>
    <row r="6" spans="1:16" ht="15.75" customHeight="1">
      <c r="A6" s="9"/>
      <c r="B6" s="8"/>
      <c r="C6" s="7"/>
      <c r="D6" s="7"/>
      <c r="E6" s="7"/>
      <c r="F6" s="7"/>
    </row>
    <row r="7" spans="1:16" ht="15" customHeight="1" thickBot="1">
      <c r="A7" s="6"/>
      <c r="B7" s="5"/>
      <c r="C7" s="4"/>
      <c r="D7" s="326"/>
      <c r="E7" s="326"/>
      <c r="F7" s="326"/>
    </row>
    <row r="8" spans="1:16" ht="31.8" customHeight="1">
      <c r="A8" s="327" t="s">
        <v>1949</v>
      </c>
      <c r="B8" s="329" t="s">
        <v>1532</v>
      </c>
      <c r="C8" s="123" t="s">
        <v>1468</v>
      </c>
      <c r="D8" s="123" t="s">
        <v>1446</v>
      </c>
      <c r="E8" s="123" t="s">
        <v>1468</v>
      </c>
      <c r="F8" s="124" t="s">
        <v>1446</v>
      </c>
    </row>
    <row r="9" spans="1:16" ht="48.6" customHeight="1">
      <c r="A9" s="328"/>
      <c r="B9" s="330"/>
      <c r="C9" s="37" t="s">
        <v>1896</v>
      </c>
      <c r="D9" s="37" t="s">
        <v>1896</v>
      </c>
      <c r="E9" s="37" t="s">
        <v>1896</v>
      </c>
      <c r="F9" s="125" t="s">
        <v>1896</v>
      </c>
    </row>
    <row r="10" spans="1:16">
      <c r="A10" s="126">
        <v>1</v>
      </c>
      <c r="B10" s="38">
        <v>2</v>
      </c>
      <c r="C10" s="38">
        <v>3</v>
      </c>
      <c r="D10" s="38">
        <v>4</v>
      </c>
      <c r="E10" s="38">
        <v>5</v>
      </c>
      <c r="F10" s="127">
        <v>6</v>
      </c>
      <c r="I10" s="29"/>
      <c r="J10" s="29"/>
      <c r="K10" s="29"/>
      <c r="L10" s="29"/>
      <c r="M10" s="29"/>
      <c r="N10" s="29"/>
      <c r="O10" s="29"/>
      <c r="P10" s="29"/>
    </row>
    <row r="11" spans="1:16" ht="46.2" customHeight="1">
      <c r="A11" s="128"/>
      <c r="B11" s="40" t="s">
        <v>1895</v>
      </c>
      <c r="C11" s="37" t="s">
        <v>1909</v>
      </c>
      <c r="D11" s="37" t="s">
        <v>1948</v>
      </c>
      <c r="E11" s="37" t="s">
        <v>1944</v>
      </c>
      <c r="F11" s="125" t="s">
        <v>1945</v>
      </c>
      <c r="H11" s="29"/>
      <c r="I11" s="30"/>
      <c r="J11" s="30"/>
      <c r="K11" s="30"/>
      <c r="L11" s="34"/>
      <c r="M11" s="30"/>
      <c r="N11" s="30"/>
      <c r="O11" s="30"/>
      <c r="P11" s="30"/>
    </row>
    <row r="12" spans="1:16" ht="50.4" customHeight="1">
      <c r="A12" s="129">
        <v>1</v>
      </c>
      <c r="B12" s="41" t="s">
        <v>1894</v>
      </c>
      <c r="C12" s="41" t="s">
        <v>1893</v>
      </c>
      <c r="D12" s="41" t="s">
        <v>1900</v>
      </c>
      <c r="E12" s="42" t="s">
        <v>1892</v>
      </c>
      <c r="F12" s="130" t="s">
        <v>1891</v>
      </c>
      <c r="H12" s="30"/>
      <c r="I12" s="30"/>
      <c r="J12" s="29"/>
    </row>
    <row r="13" spans="1:16" ht="25.2" customHeight="1">
      <c r="A13" s="26" t="s">
        <v>1250</v>
      </c>
      <c r="B13" s="43" t="s">
        <v>56</v>
      </c>
      <c r="C13" s="44"/>
      <c r="D13" s="44"/>
      <c r="E13" s="44"/>
      <c r="F13" s="131"/>
      <c r="H13" s="29"/>
      <c r="I13" s="29"/>
      <c r="J13" s="29"/>
    </row>
    <row r="14" spans="1:16" ht="30" customHeight="1">
      <c r="A14" s="26" t="s">
        <v>1347</v>
      </c>
      <c r="B14" s="45" t="s">
        <v>1442</v>
      </c>
      <c r="C14" s="46" t="s">
        <v>1495</v>
      </c>
      <c r="D14" s="46" t="s">
        <v>1495</v>
      </c>
      <c r="E14" s="46" t="s">
        <v>1890</v>
      </c>
      <c r="F14" s="132" t="s">
        <v>1890</v>
      </c>
    </row>
    <row r="15" spans="1:16" ht="31.5" customHeight="1">
      <c r="A15" s="26" t="s">
        <v>1345</v>
      </c>
      <c r="B15" s="45" t="s">
        <v>1441</v>
      </c>
      <c r="C15" s="46" t="s">
        <v>1478</v>
      </c>
      <c r="D15" s="46" t="s">
        <v>1478</v>
      </c>
      <c r="E15" s="46" t="s">
        <v>1479</v>
      </c>
      <c r="F15" s="132" t="s">
        <v>1479</v>
      </c>
    </row>
    <row r="16" spans="1:16" ht="32.25" customHeight="1">
      <c r="A16" s="26" t="s">
        <v>1343</v>
      </c>
      <c r="B16" s="45" t="s">
        <v>1440</v>
      </c>
      <c r="C16" s="46" t="s">
        <v>1476</v>
      </c>
      <c r="D16" s="46" t="s">
        <v>1476</v>
      </c>
      <c r="E16" s="46" t="s">
        <v>1476</v>
      </c>
      <c r="F16" s="132" t="s">
        <v>1476</v>
      </c>
    </row>
    <row r="17" spans="1:6" ht="34.5" customHeight="1">
      <c r="A17" s="26" t="s">
        <v>1341</v>
      </c>
      <c r="B17" s="45" t="s">
        <v>1439</v>
      </c>
      <c r="C17" s="46" t="s">
        <v>1476</v>
      </c>
      <c r="D17" s="46" t="s">
        <v>1476</v>
      </c>
      <c r="E17" s="46" t="s">
        <v>1477</v>
      </c>
      <c r="F17" s="132" t="s">
        <v>1477</v>
      </c>
    </row>
    <row r="18" spans="1:6" ht="31.5" customHeight="1">
      <c r="A18" s="26" t="s">
        <v>1339</v>
      </c>
      <c r="B18" s="45" t="s">
        <v>1438</v>
      </c>
      <c r="C18" s="46" t="s">
        <v>1491</v>
      </c>
      <c r="D18" s="46" t="s">
        <v>1491</v>
      </c>
      <c r="E18" s="47" t="s">
        <v>1677</v>
      </c>
      <c r="F18" s="133" t="s">
        <v>1677</v>
      </c>
    </row>
    <row r="19" spans="1:6" ht="31.2">
      <c r="A19" s="26" t="s">
        <v>1337</v>
      </c>
      <c r="B19" s="45" t="s">
        <v>1437</v>
      </c>
      <c r="C19" s="46" t="s">
        <v>1476</v>
      </c>
      <c r="D19" s="46" t="s">
        <v>1476</v>
      </c>
      <c r="E19" s="46" t="s">
        <v>1529</v>
      </c>
      <c r="F19" s="132" t="s">
        <v>1529</v>
      </c>
    </row>
    <row r="20" spans="1:6" ht="31.2">
      <c r="A20" s="26" t="s">
        <v>1335</v>
      </c>
      <c r="B20" s="45" t="s">
        <v>1436</v>
      </c>
      <c r="C20" s="46" t="s">
        <v>1476</v>
      </c>
      <c r="D20" s="46" t="s">
        <v>1476</v>
      </c>
      <c r="E20" s="46" t="s">
        <v>1529</v>
      </c>
      <c r="F20" s="132" t="s">
        <v>1529</v>
      </c>
    </row>
    <row r="21" spans="1:6" ht="31.2">
      <c r="A21" s="26" t="s">
        <v>1333</v>
      </c>
      <c r="B21" s="48" t="s">
        <v>1435</v>
      </c>
      <c r="C21" s="41" t="s">
        <v>1490</v>
      </c>
      <c r="D21" s="41" t="s">
        <v>1490</v>
      </c>
      <c r="E21" s="46" t="s">
        <v>1648</v>
      </c>
      <c r="F21" s="132" t="s">
        <v>1648</v>
      </c>
    </row>
    <row r="22" spans="1:6" ht="30.75" customHeight="1">
      <c r="A22" s="26" t="s">
        <v>1331</v>
      </c>
      <c r="B22" s="48" t="s">
        <v>1434</v>
      </c>
      <c r="C22" s="46" t="s">
        <v>1889</v>
      </c>
      <c r="D22" s="46" t="s">
        <v>1888</v>
      </c>
      <c r="E22" s="46" t="s">
        <v>1887</v>
      </c>
      <c r="F22" s="132" t="s">
        <v>1887</v>
      </c>
    </row>
    <row r="23" spans="1:6" ht="33" customHeight="1">
      <c r="A23" s="26" t="s">
        <v>1433</v>
      </c>
      <c r="B23" s="49" t="s">
        <v>1432</v>
      </c>
      <c r="C23" s="46" t="s">
        <v>1494</v>
      </c>
      <c r="D23" s="46" t="s">
        <v>1886</v>
      </c>
      <c r="E23" s="46" t="s">
        <v>1509</v>
      </c>
      <c r="F23" s="132" t="s">
        <v>1509</v>
      </c>
    </row>
    <row r="24" spans="1:6" ht="32.25" customHeight="1">
      <c r="A24" s="26" t="s">
        <v>1431</v>
      </c>
      <c r="B24" s="50" t="s">
        <v>1430</v>
      </c>
      <c r="C24" s="46" t="s">
        <v>1885</v>
      </c>
      <c r="D24" s="46" t="s">
        <v>1884</v>
      </c>
      <c r="E24" s="46" t="s">
        <v>1606</v>
      </c>
      <c r="F24" s="132" t="s">
        <v>1606</v>
      </c>
    </row>
    <row r="25" spans="1:6" ht="33.75" customHeight="1">
      <c r="A25" s="26" t="s">
        <v>1429</v>
      </c>
      <c r="B25" s="45" t="s">
        <v>1428</v>
      </c>
      <c r="C25" s="46" t="s">
        <v>1476</v>
      </c>
      <c r="D25" s="46" t="s">
        <v>1476</v>
      </c>
      <c r="E25" s="46" t="s">
        <v>1477</v>
      </c>
      <c r="F25" s="132" t="s">
        <v>1477</v>
      </c>
    </row>
    <row r="26" spans="1:6">
      <c r="A26" s="26" t="s">
        <v>1427</v>
      </c>
      <c r="B26" s="45" t="s">
        <v>1426</v>
      </c>
      <c r="C26" s="46" t="s">
        <v>1476</v>
      </c>
      <c r="D26" s="46" t="s">
        <v>1476</v>
      </c>
      <c r="E26" s="46" t="s">
        <v>1477</v>
      </c>
      <c r="F26" s="132" t="s">
        <v>1477</v>
      </c>
    </row>
    <row r="27" spans="1:6" ht="29.25" customHeight="1">
      <c r="A27" s="26" t="s">
        <v>1425</v>
      </c>
      <c r="B27" s="45" t="s">
        <v>1424</v>
      </c>
      <c r="C27" s="46" t="s">
        <v>1495</v>
      </c>
      <c r="D27" s="46" t="s">
        <v>1495</v>
      </c>
      <c r="E27" s="46" t="s">
        <v>1476</v>
      </c>
      <c r="F27" s="132" t="s">
        <v>1476</v>
      </c>
    </row>
    <row r="28" spans="1:6" s="24" customFormat="1" ht="36" customHeight="1">
      <c r="A28" s="26" t="s">
        <v>1423</v>
      </c>
      <c r="B28" s="45" t="s">
        <v>1422</v>
      </c>
      <c r="C28" s="46" t="s">
        <v>1491</v>
      </c>
      <c r="D28" s="46" t="s">
        <v>1491</v>
      </c>
      <c r="E28" s="46" t="s">
        <v>1528</v>
      </c>
      <c r="F28" s="132" t="s">
        <v>1528</v>
      </c>
    </row>
    <row r="29" spans="1:6" s="24" customFormat="1" ht="30.75" customHeight="1">
      <c r="A29" s="26" t="s">
        <v>1421</v>
      </c>
      <c r="B29" s="45" t="s">
        <v>1420</v>
      </c>
      <c r="C29" s="46" t="s">
        <v>1478</v>
      </c>
      <c r="D29" s="46" t="s">
        <v>1478</v>
      </c>
      <c r="E29" s="46" t="s">
        <v>1476</v>
      </c>
      <c r="F29" s="132" t="s">
        <v>1476</v>
      </c>
    </row>
    <row r="30" spans="1:6" s="24" customFormat="1" ht="33" customHeight="1">
      <c r="A30" s="26" t="s">
        <v>1419</v>
      </c>
      <c r="B30" s="45" t="s">
        <v>1418</v>
      </c>
      <c r="C30" s="46" t="s">
        <v>1481</v>
      </c>
      <c r="D30" s="46" t="s">
        <v>1481</v>
      </c>
      <c r="E30" s="46" t="s">
        <v>1491</v>
      </c>
      <c r="F30" s="132" t="s">
        <v>1491</v>
      </c>
    </row>
    <row r="31" spans="1:6" s="24" customFormat="1" ht="32.25" customHeight="1">
      <c r="A31" s="26" t="s">
        <v>1417</v>
      </c>
      <c r="B31" s="45" t="s">
        <v>1416</v>
      </c>
      <c r="C31" s="46" t="s">
        <v>1476</v>
      </c>
      <c r="D31" s="46" t="s">
        <v>1476</v>
      </c>
      <c r="E31" s="46" t="s">
        <v>1477</v>
      </c>
      <c r="F31" s="132" t="s">
        <v>1477</v>
      </c>
    </row>
    <row r="32" spans="1:6" s="24" customFormat="1" ht="18" customHeight="1">
      <c r="A32" s="26" t="s">
        <v>1415</v>
      </c>
      <c r="B32" s="45" t="s">
        <v>1414</v>
      </c>
      <c r="C32" s="46" t="s">
        <v>1883</v>
      </c>
      <c r="D32" s="46" t="s">
        <v>1883</v>
      </c>
      <c r="E32" s="46"/>
      <c r="F32" s="134"/>
    </row>
    <row r="33" spans="1:6" s="24" customFormat="1" ht="30" customHeight="1">
      <c r="A33" s="26" t="s">
        <v>1413</v>
      </c>
      <c r="B33" s="51" t="s">
        <v>1412</v>
      </c>
      <c r="C33" s="46" t="s">
        <v>1476</v>
      </c>
      <c r="D33" s="46" t="s">
        <v>1476</v>
      </c>
      <c r="E33" s="46" t="s">
        <v>1526</v>
      </c>
      <c r="F33" s="132" t="s">
        <v>1526</v>
      </c>
    </row>
    <row r="34" spans="1:6" s="24" customFormat="1" ht="30.75" customHeight="1">
      <c r="A34" s="26" t="s">
        <v>1411</v>
      </c>
      <c r="B34" s="51" t="s">
        <v>1410</v>
      </c>
      <c r="C34" s="46" t="s">
        <v>1478</v>
      </c>
      <c r="D34" s="46" t="s">
        <v>1478</v>
      </c>
      <c r="E34" s="46" t="s">
        <v>1882</v>
      </c>
      <c r="F34" s="132" t="s">
        <v>1882</v>
      </c>
    </row>
    <row r="35" spans="1:6" s="24" customFormat="1" ht="30" customHeight="1">
      <c r="A35" s="26" t="s">
        <v>1409</v>
      </c>
      <c r="B35" s="51" t="s">
        <v>1408</v>
      </c>
      <c r="C35" s="46" t="s">
        <v>1487</v>
      </c>
      <c r="D35" s="46" t="s">
        <v>1487</v>
      </c>
      <c r="E35" s="46" t="s">
        <v>1882</v>
      </c>
      <c r="F35" s="132" t="s">
        <v>1882</v>
      </c>
    </row>
    <row r="36" spans="1:6" s="24" customFormat="1" ht="30.75" customHeight="1">
      <c r="A36" s="26" t="s">
        <v>1407</v>
      </c>
      <c r="B36" s="51" t="s">
        <v>1406</v>
      </c>
      <c r="C36" s="46" t="s">
        <v>1495</v>
      </c>
      <c r="D36" s="46" t="s">
        <v>1495</v>
      </c>
      <c r="E36" s="46" t="s">
        <v>1495</v>
      </c>
      <c r="F36" s="132" t="s">
        <v>1495</v>
      </c>
    </row>
    <row r="37" spans="1:6" s="24" customFormat="1" ht="33" customHeight="1">
      <c r="A37" s="26" t="s">
        <v>1881</v>
      </c>
      <c r="B37" s="51" t="s">
        <v>1404</v>
      </c>
      <c r="C37" s="46" t="s">
        <v>1487</v>
      </c>
      <c r="D37" s="46" t="s">
        <v>1487</v>
      </c>
      <c r="E37" s="46" t="s">
        <v>1880</v>
      </c>
      <c r="F37" s="132" t="s">
        <v>1880</v>
      </c>
    </row>
    <row r="38" spans="1:6" s="24" customFormat="1" ht="33.75" customHeight="1">
      <c r="A38" s="26" t="s">
        <v>1405</v>
      </c>
      <c r="B38" s="51" t="s">
        <v>1402</v>
      </c>
      <c r="C38" s="46" t="s">
        <v>1487</v>
      </c>
      <c r="D38" s="46" t="s">
        <v>1487</v>
      </c>
      <c r="E38" s="46" t="s">
        <v>1880</v>
      </c>
      <c r="F38" s="132" t="s">
        <v>1880</v>
      </c>
    </row>
    <row r="39" spans="1:6" s="24" customFormat="1" ht="29.25" customHeight="1">
      <c r="A39" s="26" t="s">
        <v>1403</v>
      </c>
      <c r="B39" s="45" t="s">
        <v>1400</v>
      </c>
      <c r="C39" s="46" t="s">
        <v>1477</v>
      </c>
      <c r="D39" s="46" t="s">
        <v>1477</v>
      </c>
      <c r="E39" s="46" t="s">
        <v>1477</v>
      </c>
      <c r="F39" s="132" t="s">
        <v>1477</v>
      </c>
    </row>
    <row r="40" spans="1:6" s="24" customFormat="1" ht="33" customHeight="1">
      <c r="A40" s="26" t="s">
        <v>1401</v>
      </c>
      <c r="B40" s="45" t="s">
        <v>1398</v>
      </c>
      <c r="C40" s="46" t="s">
        <v>1879</v>
      </c>
      <c r="D40" s="46" t="s">
        <v>1879</v>
      </c>
      <c r="E40" s="46" t="s">
        <v>1878</v>
      </c>
      <c r="F40" s="132" t="s">
        <v>1878</v>
      </c>
    </row>
    <row r="41" spans="1:6" s="24" customFormat="1" ht="31.5" customHeight="1">
      <c r="A41" s="26" t="s">
        <v>1399</v>
      </c>
      <c r="B41" s="45" t="s">
        <v>1396</v>
      </c>
      <c r="C41" s="46" t="s">
        <v>1601</v>
      </c>
      <c r="D41" s="46" t="s">
        <v>1601</v>
      </c>
      <c r="E41" s="46" t="s">
        <v>1601</v>
      </c>
      <c r="F41" s="132" t="s">
        <v>1601</v>
      </c>
    </row>
    <row r="42" spans="1:6" s="24" customFormat="1" ht="29.25" customHeight="1">
      <c r="A42" s="26" t="s">
        <v>1397</v>
      </c>
      <c r="B42" s="45" t="s">
        <v>1394</v>
      </c>
      <c r="C42" s="41" t="s">
        <v>1871</v>
      </c>
      <c r="D42" s="41" t="s">
        <v>1871</v>
      </c>
      <c r="E42" s="39"/>
      <c r="F42" s="134"/>
    </row>
    <row r="43" spans="1:6" s="24" customFormat="1" ht="48.75" customHeight="1">
      <c r="A43" s="26" t="s">
        <v>1395</v>
      </c>
      <c r="B43" s="45" t="s">
        <v>1392</v>
      </c>
      <c r="C43" s="41" t="s">
        <v>1602</v>
      </c>
      <c r="D43" s="41" t="s">
        <v>1602</v>
      </c>
      <c r="E43" s="46" t="s">
        <v>1477</v>
      </c>
      <c r="F43" s="132" t="s">
        <v>1477</v>
      </c>
    </row>
    <row r="44" spans="1:6" s="24" customFormat="1" ht="34.5" customHeight="1">
      <c r="A44" s="26" t="s">
        <v>1393</v>
      </c>
      <c r="B44" s="45" t="s">
        <v>1390</v>
      </c>
      <c r="C44" s="41" t="s">
        <v>1877</v>
      </c>
      <c r="D44" s="41" t="s">
        <v>1877</v>
      </c>
      <c r="E44" s="39"/>
      <c r="F44" s="134"/>
    </row>
    <row r="45" spans="1:6" s="24" customFormat="1" ht="63.75" customHeight="1">
      <c r="A45" s="26" t="s">
        <v>1391</v>
      </c>
      <c r="B45" s="45" t="s">
        <v>1388</v>
      </c>
      <c r="C45" s="52" t="s">
        <v>1876</v>
      </c>
      <c r="D45" s="52" t="s">
        <v>1876</v>
      </c>
      <c r="E45" s="39"/>
      <c r="F45" s="134"/>
    </row>
    <row r="46" spans="1:6" s="24" customFormat="1" ht="62.25" customHeight="1">
      <c r="A46" s="26" t="s">
        <v>1389</v>
      </c>
      <c r="B46" s="45" t="s">
        <v>1386</v>
      </c>
      <c r="C46" s="52" t="s">
        <v>1875</v>
      </c>
      <c r="D46" s="52" t="s">
        <v>1875</v>
      </c>
      <c r="E46" s="39"/>
      <c r="F46" s="134"/>
    </row>
    <row r="47" spans="1:6" s="24" customFormat="1" ht="81.75" customHeight="1">
      <c r="A47" s="26" t="s">
        <v>1387</v>
      </c>
      <c r="B47" s="45" t="s">
        <v>1384</v>
      </c>
      <c r="C47" s="52" t="s">
        <v>1874</v>
      </c>
      <c r="D47" s="52" t="s">
        <v>1874</v>
      </c>
      <c r="E47" s="39"/>
      <c r="F47" s="134"/>
    </row>
    <row r="48" spans="1:6" s="24" customFormat="1" ht="93.75" customHeight="1">
      <c r="A48" s="26" t="s">
        <v>1385</v>
      </c>
      <c r="B48" s="45" t="s">
        <v>1382</v>
      </c>
      <c r="C48" s="41" t="s">
        <v>1873</v>
      </c>
      <c r="D48" s="41" t="s">
        <v>1674</v>
      </c>
      <c r="E48" s="39"/>
      <c r="F48" s="134"/>
    </row>
    <row r="49" spans="1:11" s="24" customFormat="1" ht="81" customHeight="1">
      <c r="A49" s="26" t="s">
        <v>1383</v>
      </c>
      <c r="B49" s="45" t="s">
        <v>1380</v>
      </c>
      <c r="C49" s="41" t="s">
        <v>1872</v>
      </c>
      <c r="D49" s="41" t="s">
        <v>1899</v>
      </c>
      <c r="E49" s="39"/>
      <c r="F49" s="134"/>
    </row>
    <row r="50" spans="1:11" s="24" customFormat="1" ht="33" customHeight="1">
      <c r="A50" s="26" t="s">
        <v>1379</v>
      </c>
      <c r="B50" s="53" t="s">
        <v>1376</v>
      </c>
      <c r="C50" s="46" t="s">
        <v>1477</v>
      </c>
      <c r="D50" s="46" t="s">
        <v>1477</v>
      </c>
      <c r="E50" s="46" t="s">
        <v>1555</v>
      </c>
      <c r="F50" s="132" t="s">
        <v>1555</v>
      </c>
    </row>
    <row r="51" spans="1:11" s="24" customFormat="1" ht="31.5" customHeight="1">
      <c r="A51" s="26" t="s">
        <v>1377</v>
      </c>
      <c r="B51" s="53" t="s">
        <v>1374</v>
      </c>
      <c r="C51" s="41" t="s">
        <v>1871</v>
      </c>
      <c r="D51" s="41" t="s">
        <v>1871</v>
      </c>
      <c r="E51" s="46"/>
      <c r="F51" s="134"/>
    </row>
    <row r="52" spans="1:11" s="24" customFormat="1" ht="20.25" customHeight="1">
      <c r="A52" s="26" t="s">
        <v>1228</v>
      </c>
      <c r="B52" s="43" t="s">
        <v>63</v>
      </c>
      <c r="C52" s="41"/>
      <c r="D52" s="41"/>
      <c r="E52" s="39"/>
      <c r="F52" s="134"/>
    </row>
    <row r="53" spans="1:11" s="24" customFormat="1" ht="47.25" customHeight="1">
      <c r="A53" s="25" t="s">
        <v>1549</v>
      </c>
      <c r="B53" s="45" t="s">
        <v>1346</v>
      </c>
      <c r="C53" s="46" t="s">
        <v>1471</v>
      </c>
      <c r="D53" s="46" t="s">
        <v>1478</v>
      </c>
      <c r="E53" s="39"/>
      <c r="F53" s="134"/>
    </row>
    <row r="54" spans="1:11" s="24" customFormat="1" ht="48.75" customHeight="1">
      <c r="A54" s="25" t="s">
        <v>1870</v>
      </c>
      <c r="B54" s="53" t="s">
        <v>1344</v>
      </c>
      <c r="C54" s="46" t="s">
        <v>1478</v>
      </c>
      <c r="D54" s="46" t="s">
        <v>1478</v>
      </c>
      <c r="E54" s="39"/>
      <c r="F54" s="134"/>
    </row>
    <row r="55" spans="1:11" s="24" customFormat="1" ht="49.5" customHeight="1">
      <c r="A55" s="25" t="s">
        <v>1869</v>
      </c>
      <c r="B55" s="53" t="s">
        <v>1342</v>
      </c>
      <c r="C55" s="55" t="s">
        <v>1495</v>
      </c>
      <c r="D55" s="46" t="s">
        <v>1495</v>
      </c>
      <c r="E55" s="39"/>
      <c r="F55" s="134"/>
    </row>
    <row r="56" spans="1:11" s="24" customFormat="1" ht="61.5" customHeight="1">
      <c r="A56" s="25" t="s">
        <v>1868</v>
      </c>
      <c r="B56" s="53" t="s">
        <v>1340</v>
      </c>
      <c r="C56" s="47" t="s">
        <v>1867</v>
      </c>
      <c r="D56" s="41" t="s">
        <v>1866</v>
      </c>
      <c r="E56" s="39"/>
      <c r="F56" s="134"/>
    </row>
    <row r="57" spans="1:11" s="24" customFormat="1" ht="78" customHeight="1">
      <c r="A57" s="25" t="s">
        <v>1865</v>
      </c>
      <c r="B57" s="53" t="s">
        <v>1338</v>
      </c>
      <c r="C57" s="47" t="s">
        <v>1864</v>
      </c>
      <c r="D57" s="41" t="s">
        <v>1864</v>
      </c>
      <c r="E57" s="39"/>
      <c r="F57" s="134"/>
    </row>
    <row r="58" spans="1:11" s="24" customFormat="1" ht="67.5" customHeight="1">
      <c r="A58" s="25" t="s">
        <v>1863</v>
      </c>
      <c r="B58" s="53" t="s">
        <v>1336</v>
      </c>
      <c r="C58" s="47" t="s">
        <v>1862</v>
      </c>
      <c r="D58" s="47" t="s">
        <v>1862</v>
      </c>
      <c r="E58" s="39"/>
      <c r="F58" s="134"/>
    </row>
    <row r="59" spans="1:11" s="24" customFormat="1" ht="68.25" customHeight="1">
      <c r="A59" s="25" t="s">
        <v>1861</v>
      </c>
      <c r="B59" s="50" t="s">
        <v>1334</v>
      </c>
      <c r="C59" s="47" t="s">
        <v>1860</v>
      </c>
      <c r="D59" s="47" t="s">
        <v>1860</v>
      </c>
      <c r="E59" s="39"/>
      <c r="F59" s="134"/>
    </row>
    <row r="60" spans="1:11" s="24" customFormat="1" ht="78.75" customHeight="1">
      <c r="A60" s="25" t="s">
        <v>1859</v>
      </c>
      <c r="B60" s="50" t="s">
        <v>1332</v>
      </c>
      <c r="C60" s="47" t="s">
        <v>1858</v>
      </c>
      <c r="D60" s="47" t="s">
        <v>1858</v>
      </c>
      <c r="E60" s="39"/>
      <c r="F60" s="134"/>
    </row>
    <row r="61" spans="1:11" s="24" customFormat="1" ht="78.75" customHeight="1">
      <c r="A61" s="25" t="s">
        <v>1857</v>
      </c>
      <c r="B61" s="50" t="s">
        <v>1332</v>
      </c>
      <c r="C61" s="56"/>
      <c r="D61" s="41" t="s">
        <v>1856</v>
      </c>
      <c r="E61" s="39"/>
      <c r="F61" s="134"/>
      <c r="G61" s="30"/>
      <c r="H61" s="30"/>
      <c r="I61" s="30"/>
      <c r="J61" s="30"/>
      <c r="K61" s="30"/>
    </row>
    <row r="62" spans="1:11" s="24" customFormat="1" ht="63" customHeight="1">
      <c r="A62" s="21">
        <v>2</v>
      </c>
      <c r="B62" s="57" t="s">
        <v>1530</v>
      </c>
      <c r="C62" s="41" t="s">
        <v>1925</v>
      </c>
      <c r="D62" s="41" t="s">
        <v>1924</v>
      </c>
      <c r="E62" s="41" t="s">
        <v>1936</v>
      </c>
      <c r="F62" s="135" t="s">
        <v>1935</v>
      </c>
      <c r="G62" s="30"/>
      <c r="H62" s="32"/>
      <c r="I62" s="32"/>
      <c r="J62" s="32"/>
      <c r="K62" s="32"/>
    </row>
    <row r="63" spans="1:11" s="24" customFormat="1" ht="31.2" customHeight="1">
      <c r="A63" s="21" t="s">
        <v>1250</v>
      </c>
      <c r="B63" s="43" t="s">
        <v>56</v>
      </c>
      <c r="C63" s="41"/>
      <c r="D63" s="41"/>
      <c r="E63" s="41"/>
      <c r="F63" s="135"/>
      <c r="G63" s="30"/>
      <c r="H63" s="30"/>
      <c r="I63" s="30"/>
      <c r="J63" s="30"/>
      <c r="K63" s="30"/>
    </row>
    <row r="64" spans="1:11" s="24" customFormat="1" ht="38.4" customHeight="1">
      <c r="A64" s="21" t="s">
        <v>1328</v>
      </c>
      <c r="B64" s="58" t="s">
        <v>1327</v>
      </c>
      <c r="C64" s="57" t="s">
        <v>1513</v>
      </c>
      <c r="D64" s="57" t="s">
        <v>1471</v>
      </c>
      <c r="E64" s="57" t="s">
        <v>1495</v>
      </c>
      <c r="F64" s="136" t="s">
        <v>1495</v>
      </c>
    </row>
    <row r="65" spans="1:6" s="24" customFormat="1" ht="38.4" customHeight="1">
      <c r="A65" s="21" t="s">
        <v>1326</v>
      </c>
      <c r="B65" s="58" t="s">
        <v>1325</v>
      </c>
      <c r="C65" s="57" t="s">
        <v>1855</v>
      </c>
      <c r="D65" s="57" t="s">
        <v>1855</v>
      </c>
      <c r="E65" s="57" t="s">
        <v>1855</v>
      </c>
      <c r="F65" s="136" t="s">
        <v>1855</v>
      </c>
    </row>
    <row r="66" spans="1:6" s="24" customFormat="1" ht="38.4" customHeight="1">
      <c r="A66" s="21" t="s">
        <v>1324</v>
      </c>
      <c r="B66" s="58" t="s">
        <v>1323</v>
      </c>
      <c r="C66" s="57" t="s">
        <v>1902</v>
      </c>
      <c r="D66" s="57" t="s">
        <v>1478</v>
      </c>
      <c r="E66" s="57" t="s">
        <v>1478</v>
      </c>
      <c r="F66" s="136" t="s">
        <v>1478</v>
      </c>
    </row>
    <row r="67" spans="1:6" s="24" customFormat="1" ht="38.4" customHeight="1">
      <c r="A67" s="21" t="s">
        <v>1322</v>
      </c>
      <c r="B67" s="49" t="s">
        <v>1321</v>
      </c>
      <c r="C67" s="57" t="s">
        <v>1903</v>
      </c>
      <c r="D67" s="57" t="s">
        <v>1491</v>
      </c>
      <c r="E67" s="57" t="s">
        <v>1491</v>
      </c>
      <c r="F67" s="136" t="s">
        <v>1491</v>
      </c>
    </row>
    <row r="68" spans="1:6" s="24" customFormat="1" ht="38.4" customHeight="1">
      <c r="A68" s="21" t="s">
        <v>1320</v>
      </c>
      <c r="B68" s="58" t="s">
        <v>1319</v>
      </c>
      <c r="C68" s="57" t="s">
        <v>1904</v>
      </c>
      <c r="D68" s="57" t="s">
        <v>1476</v>
      </c>
      <c r="E68" s="57" t="s">
        <v>1476</v>
      </c>
      <c r="F68" s="136" t="s">
        <v>1476</v>
      </c>
    </row>
    <row r="69" spans="1:6" s="24" customFormat="1" ht="38.4" customHeight="1">
      <c r="A69" s="21" t="s">
        <v>1318</v>
      </c>
      <c r="B69" s="58" t="s">
        <v>1317</v>
      </c>
      <c r="C69" s="57" t="s">
        <v>1477</v>
      </c>
      <c r="D69" s="41" t="s">
        <v>1516</v>
      </c>
      <c r="E69" s="57" t="s">
        <v>1477</v>
      </c>
      <c r="F69" s="135" t="s">
        <v>1477</v>
      </c>
    </row>
    <row r="70" spans="1:6" s="24" customFormat="1" ht="38.4" customHeight="1">
      <c r="A70" s="21" t="s">
        <v>1316</v>
      </c>
      <c r="B70" s="49" t="s">
        <v>1315</v>
      </c>
      <c r="C70" s="57" t="s">
        <v>1495</v>
      </c>
      <c r="D70" s="57" t="s">
        <v>1495</v>
      </c>
      <c r="E70" s="57" t="s">
        <v>1495</v>
      </c>
      <c r="F70" s="136" t="s">
        <v>1495</v>
      </c>
    </row>
    <row r="71" spans="1:6" s="24" customFormat="1" ht="38.4" customHeight="1">
      <c r="A71" s="21" t="s">
        <v>1314</v>
      </c>
      <c r="B71" s="58" t="s">
        <v>1313</v>
      </c>
      <c r="C71" s="57" t="s">
        <v>1476</v>
      </c>
      <c r="D71" s="57" t="s">
        <v>1476</v>
      </c>
      <c r="E71" s="57" t="s">
        <v>1476</v>
      </c>
      <c r="F71" s="136" t="s">
        <v>1476</v>
      </c>
    </row>
    <row r="72" spans="1:6" s="24" customFormat="1" ht="38.4" customHeight="1">
      <c r="A72" s="21" t="s">
        <v>1312</v>
      </c>
      <c r="B72" s="58" t="s">
        <v>1311</v>
      </c>
      <c r="C72" s="57" t="s">
        <v>1495</v>
      </c>
      <c r="D72" s="57" t="s">
        <v>1495</v>
      </c>
      <c r="E72" s="57" t="s">
        <v>1495</v>
      </c>
      <c r="F72" s="136" t="s">
        <v>1495</v>
      </c>
    </row>
    <row r="73" spans="1:6" s="24" customFormat="1" ht="38.4" customHeight="1">
      <c r="A73" s="21" t="s">
        <v>1310</v>
      </c>
      <c r="B73" s="58" t="s">
        <v>1309</v>
      </c>
      <c r="C73" s="57" t="s">
        <v>1478</v>
      </c>
      <c r="D73" s="57" t="s">
        <v>1478</v>
      </c>
      <c r="E73" s="57" t="s">
        <v>1478</v>
      </c>
      <c r="F73" s="136" t="s">
        <v>1478</v>
      </c>
    </row>
    <row r="74" spans="1:6" s="24" customFormat="1" ht="38.4" customHeight="1">
      <c r="A74" s="21" t="s">
        <v>1308</v>
      </c>
      <c r="B74" s="58" t="s">
        <v>1307</v>
      </c>
      <c r="C74" s="57" t="s">
        <v>1476</v>
      </c>
      <c r="D74" s="57" t="s">
        <v>1476</v>
      </c>
      <c r="E74" s="57" t="s">
        <v>1476</v>
      </c>
      <c r="F74" s="136" t="s">
        <v>1476</v>
      </c>
    </row>
    <row r="75" spans="1:6" s="24" customFormat="1" ht="38.4" customHeight="1">
      <c r="A75" s="21" t="s">
        <v>1306</v>
      </c>
      <c r="B75" s="58" t="s">
        <v>1305</v>
      </c>
      <c r="C75" s="57" t="s">
        <v>1476</v>
      </c>
      <c r="D75" s="57" t="s">
        <v>1478</v>
      </c>
      <c r="E75" s="57" t="s">
        <v>1476</v>
      </c>
      <c r="F75" s="136" t="s">
        <v>1476</v>
      </c>
    </row>
    <row r="76" spans="1:6" s="24" customFormat="1" ht="38.4" customHeight="1">
      <c r="A76" s="21" t="s">
        <v>1304</v>
      </c>
      <c r="B76" s="58" t="s">
        <v>1303</v>
      </c>
      <c r="C76" s="57" t="s">
        <v>1476</v>
      </c>
      <c r="D76" s="57" t="s">
        <v>1476</v>
      </c>
      <c r="E76" s="57" t="s">
        <v>1476</v>
      </c>
      <c r="F76" s="136" t="s">
        <v>1476</v>
      </c>
    </row>
    <row r="77" spans="1:6" s="24" customFormat="1" ht="38.4" customHeight="1">
      <c r="A77" s="21" t="s">
        <v>1302</v>
      </c>
      <c r="B77" s="58" t="s">
        <v>1301</v>
      </c>
      <c r="C77" s="57" t="s">
        <v>1854</v>
      </c>
      <c r="D77" s="57" t="s">
        <v>1854</v>
      </c>
      <c r="E77" s="57" t="s">
        <v>1854</v>
      </c>
      <c r="F77" s="136" t="s">
        <v>1854</v>
      </c>
    </row>
    <row r="78" spans="1:6" s="24" customFormat="1" ht="38.4" customHeight="1">
      <c r="A78" s="21" t="s">
        <v>1300</v>
      </c>
      <c r="B78" s="58" t="s">
        <v>1299</v>
      </c>
      <c r="C78" s="57" t="s">
        <v>1486</v>
      </c>
      <c r="D78" s="57" t="s">
        <v>1486</v>
      </c>
      <c r="E78" s="57" t="s">
        <v>1853</v>
      </c>
      <c r="F78" s="136" t="s">
        <v>1632</v>
      </c>
    </row>
    <row r="79" spans="1:6" s="24" customFormat="1" ht="38.4" customHeight="1">
      <c r="A79" s="21" t="s">
        <v>1298</v>
      </c>
      <c r="B79" s="58" t="s">
        <v>1852</v>
      </c>
      <c r="C79" s="57" t="s">
        <v>1473</v>
      </c>
      <c r="D79" s="41"/>
      <c r="E79" s="57" t="s">
        <v>1473</v>
      </c>
      <c r="F79" s="136" t="s">
        <v>1851</v>
      </c>
    </row>
    <row r="80" spans="1:6" s="24" customFormat="1" ht="38.4" customHeight="1">
      <c r="A80" s="21" t="s">
        <v>1271</v>
      </c>
      <c r="B80" s="43" t="s">
        <v>1270</v>
      </c>
      <c r="C80" s="41" t="s">
        <v>1473</v>
      </c>
      <c r="D80" s="57" t="s">
        <v>1850</v>
      </c>
      <c r="E80" s="41" t="s">
        <v>1473</v>
      </c>
      <c r="F80" s="136" t="s">
        <v>1850</v>
      </c>
    </row>
    <row r="81" spans="1:7" s="24" customFormat="1" ht="54" customHeight="1">
      <c r="A81" s="21" t="s">
        <v>1269</v>
      </c>
      <c r="B81" s="59" t="s">
        <v>1268</v>
      </c>
      <c r="C81" s="41" t="s">
        <v>1849</v>
      </c>
      <c r="D81" s="41" t="s">
        <v>1849</v>
      </c>
      <c r="E81" s="41"/>
      <c r="F81" s="135"/>
    </row>
    <row r="82" spans="1:7" s="24" customFormat="1" ht="48" customHeight="1">
      <c r="A82" s="21" t="s">
        <v>1267</v>
      </c>
      <c r="B82" s="60" t="s">
        <v>1266</v>
      </c>
      <c r="C82" s="41" t="s">
        <v>1849</v>
      </c>
      <c r="D82" s="41" t="s">
        <v>1849</v>
      </c>
      <c r="E82" s="41"/>
      <c r="F82" s="135"/>
    </row>
    <row r="83" spans="1:7" s="24" customFormat="1" ht="42" customHeight="1">
      <c r="A83" s="21" t="s">
        <v>1265</v>
      </c>
      <c r="B83" s="60" t="s">
        <v>1264</v>
      </c>
      <c r="C83" s="41" t="s">
        <v>1485</v>
      </c>
      <c r="D83" s="41" t="s">
        <v>1476</v>
      </c>
      <c r="E83" s="41" t="s">
        <v>1475</v>
      </c>
      <c r="F83" s="135" t="s">
        <v>1478</v>
      </c>
    </row>
    <row r="84" spans="1:7" s="24" customFormat="1" ht="54.6" customHeight="1">
      <c r="A84" s="21" t="s">
        <v>1263</v>
      </c>
      <c r="B84" s="60" t="s">
        <v>1262</v>
      </c>
      <c r="C84" s="41" t="s">
        <v>1849</v>
      </c>
      <c r="D84" s="41" t="s">
        <v>1848</v>
      </c>
      <c r="E84" s="41"/>
      <c r="F84" s="135"/>
    </row>
    <row r="85" spans="1:7" s="24" customFormat="1" ht="29.4" customHeight="1">
      <c r="A85" s="21" t="s">
        <v>1228</v>
      </c>
      <c r="B85" s="43" t="s">
        <v>63</v>
      </c>
      <c r="C85" s="41"/>
      <c r="D85" s="41"/>
      <c r="E85" s="41"/>
      <c r="F85" s="135"/>
    </row>
    <row r="86" spans="1:7" s="24" customFormat="1" ht="47.4" customHeight="1">
      <c r="A86" s="21" t="s">
        <v>1261</v>
      </c>
      <c r="B86" s="49" t="s">
        <v>1260</v>
      </c>
      <c r="C86" s="57" t="s">
        <v>1923</v>
      </c>
      <c r="D86" s="41" t="s">
        <v>1815</v>
      </c>
      <c r="E86" s="57"/>
      <c r="F86" s="135"/>
    </row>
    <row r="87" spans="1:7" s="24" customFormat="1" ht="44.4" customHeight="1">
      <c r="A87" s="21" t="s">
        <v>1259</v>
      </c>
      <c r="B87" s="49" t="s">
        <v>1258</v>
      </c>
      <c r="C87" s="57" t="s">
        <v>1482</v>
      </c>
      <c r="D87" s="41" t="s">
        <v>1697</v>
      </c>
      <c r="E87" s="57"/>
      <c r="F87" s="135"/>
    </row>
    <row r="88" spans="1:7" s="24" customFormat="1" ht="39" customHeight="1">
      <c r="A88" s="21" t="s">
        <v>1257</v>
      </c>
      <c r="B88" s="49" t="s">
        <v>1847</v>
      </c>
      <c r="C88" s="57" t="s">
        <v>1482</v>
      </c>
      <c r="D88" s="41" t="s">
        <v>1482</v>
      </c>
      <c r="E88" s="57"/>
      <c r="F88" s="135"/>
    </row>
    <row r="89" spans="1:7" s="24" customFormat="1" ht="39" customHeight="1">
      <c r="A89" s="21" t="s">
        <v>1256</v>
      </c>
      <c r="B89" s="49" t="s">
        <v>1253</v>
      </c>
      <c r="C89" s="61" t="s">
        <v>1897</v>
      </c>
      <c r="D89" s="61" t="s">
        <v>1897</v>
      </c>
      <c r="E89" s="61"/>
      <c r="F89" s="137"/>
      <c r="G89" s="27"/>
    </row>
    <row r="90" spans="1:7" ht="41.4" customHeight="1">
      <c r="A90" s="138" t="s">
        <v>1525</v>
      </c>
      <c r="B90" s="42" t="s">
        <v>1846</v>
      </c>
      <c r="C90" s="41" t="s">
        <v>1912</v>
      </c>
      <c r="D90" s="41" t="s">
        <v>1913</v>
      </c>
      <c r="E90" s="41" t="s">
        <v>1513</v>
      </c>
      <c r="F90" s="135" t="s">
        <v>1513</v>
      </c>
    </row>
    <row r="91" spans="1:7">
      <c r="A91" s="139">
        <v>1</v>
      </c>
      <c r="B91" s="43" t="s">
        <v>56</v>
      </c>
      <c r="C91" s="37"/>
      <c r="D91" s="37"/>
      <c r="E91" s="37"/>
      <c r="F91" s="140"/>
    </row>
    <row r="92" spans="1:7" ht="75.599999999999994" customHeight="1">
      <c r="A92" s="22" t="s">
        <v>1845</v>
      </c>
      <c r="B92" s="64" t="s">
        <v>1844</v>
      </c>
      <c r="C92" s="41" t="s">
        <v>1843</v>
      </c>
      <c r="D92" s="41" t="s">
        <v>1843</v>
      </c>
      <c r="E92" s="41"/>
      <c r="F92" s="141"/>
    </row>
    <row r="93" spans="1:7" s="20" customFormat="1" ht="109.2" customHeight="1">
      <c r="A93" s="22" t="s">
        <v>1842</v>
      </c>
      <c r="B93" s="64" t="s">
        <v>1841</v>
      </c>
      <c r="C93" s="41" t="s">
        <v>1840</v>
      </c>
      <c r="D93" s="41" t="s">
        <v>1840</v>
      </c>
      <c r="E93" s="41"/>
      <c r="F93" s="141"/>
      <c r="G93" s="23"/>
    </row>
    <row r="94" spans="1:7" ht="60.6" customHeight="1">
      <c r="A94" s="22" t="s">
        <v>1839</v>
      </c>
      <c r="B94" s="64" t="s">
        <v>1838</v>
      </c>
      <c r="C94" s="41" t="s">
        <v>1831</v>
      </c>
      <c r="D94" s="41" t="s">
        <v>1831</v>
      </c>
      <c r="E94" s="41" t="s">
        <v>1837</v>
      </c>
      <c r="F94" s="135" t="s">
        <v>1837</v>
      </c>
    </row>
    <row r="95" spans="1:7" ht="36" customHeight="1">
      <c r="A95" s="22" t="s">
        <v>1836</v>
      </c>
      <c r="B95" s="64" t="s">
        <v>1835</v>
      </c>
      <c r="C95" s="41" t="s">
        <v>1834</v>
      </c>
      <c r="D95" s="41" t="s">
        <v>1834</v>
      </c>
      <c r="E95" s="41"/>
      <c r="F95" s="141"/>
    </row>
    <row r="96" spans="1:7">
      <c r="A96" s="21" t="s">
        <v>136</v>
      </c>
      <c r="B96" s="65" t="s">
        <v>63</v>
      </c>
      <c r="C96" s="62"/>
      <c r="D96" s="62"/>
      <c r="E96" s="62"/>
      <c r="F96" s="141"/>
    </row>
    <row r="97" spans="1:6" ht="31.2">
      <c r="A97" s="22" t="s">
        <v>1833</v>
      </c>
      <c r="B97" s="64" t="s">
        <v>1832</v>
      </c>
      <c r="C97" s="41" t="s">
        <v>1471</v>
      </c>
      <c r="D97" s="41" t="s">
        <v>1471</v>
      </c>
      <c r="E97" s="62"/>
      <c r="F97" s="141"/>
    </row>
    <row r="98" spans="1:6" ht="46.8">
      <c r="A98" s="22" t="s">
        <v>1830</v>
      </c>
      <c r="B98" s="64" t="s">
        <v>1829</v>
      </c>
      <c r="C98" s="41" t="s">
        <v>1828</v>
      </c>
      <c r="D98" s="41" t="s">
        <v>1828</v>
      </c>
      <c r="E98" s="62"/>
      <c r="F98" s="141"/>
    </row>
    <row r="99" spans="1:6">
      <c r="A99" s="22" t="s">
        <v>1827</v>
      </c>
      <c r="B99" s="64" t="s">
        <v>1826</v>
      </c>
      <c r="C99" s="62" t="s">
        <v>1697</v>
      </c>
      <c r="D99" s="62" t="s">
        <v>1697</v>
      </c>
      <c r="E99" s="62"/>
      <c r="F99" s="141"/>
    </row>
    <row r="100" spans="1:6">
      <c r="A100" s="22" t="s">
        <v>1825</v>
      </c>
      <c r="B100" s="64" t="s">
        <v>1824</v>
      </c>
      <c r="C100" s="62" t="s">
        <v>1697</v>
      </c>
      <c r="D100" s="62" t="s">
        <v>1697</v>
      </c>
      <c r="E100" s="62"/>
      <c r="F100" s="141"/>
    </row>
    <row r="101" spans="1:6">
      <c r="A101" s="22" t="s">
        <v>1219</v>
      </c>
      <c r="B101" s="64" t="s">
        <v>1823</v>
      </c>
      <c r="C101" s="62" t="s">
        <v>1697</v>
      </c>
      <c r="D101" s="62" t="s">
        <v>1697</v>
      </c>
      <c r="E101" s="62"/>
      <c r="F101" s="141"/>
    </row>
    <row r="102" spans="1:6" ht="31.2">
      <c r="A102" s="138" t="s">
        <v>1209</v>
      </c>
      <c r="B102" s="42" t="s">
        <v>1822</v>
      </c>
      <c r="C102" s="66" t="s">
        <v>1910</v>
      </c>
      <c r="D102" s="66" t="s">
        <v>1910</v>
      </c>
      <c r="E102" s="66" t="s">
        <v>1910</v>
      </c>
      <c r="F102" s="142" t="s">
        <v>1910</v>
      </c>
    </row>
    <row r="103" spans="1:6">
      <c r="A103" s="21" t="s">
        <v>57</v>
      </c>
      <c r="B103" s="67" t="s">
        <v>56</v>
      </c>
      <c r="C103" s="68"/>
      <c r="D103" s="68"/>
      <c r="E103" s="69"/>
      <c r="F103" s="143"/>
    </row>
    <row r="104" spans="1:6" ht="31.2">
      <c r="A104" s="21" t="s">
        <v>1207</v>
      </c>
      <c r="B104" s="70" t="s">
        <v>1821</v>
      </c>
      <c r="C104" s="57" t="s">
        <v>1820</v>
      </c>
      <c r="D104" s="57" t="s">
        <v>1820</v>
      </c>
      <c r="E104" s="57" t="s">
        <v>1820</v>
      </c>
      <c r="F104" s="136" t="s">
        <v>1820</v>
      </c>
    </row>
    <row r="105" spans="1:6" ht="46.8">
      <c r="A105" s="21" t="s">
        <v>1205</v>
      </c>
      <c r="B105" s="70" t="s">
        <v>1204</v>
      </c>
      <c r="C105" s="57" t="s">
        <v>1819</v>
      </c>
      <c r="D105" s="57" t="s">
        <v>1819</v>
      </c>
      <c r="E105" s="57" t="s">
        <v>1819</v>
      </c>
      <c r="F105" s="136" t="s">
        <v>1819</v>
      </c>
    </row>
    <row r="106" spans="1:6" ht="46.8">
      <c r="A106" s="21" t="s">
        <v>1203</v>
      </c>
      <c r="B106" s="70" t="s">
        <v>1202</v>
      </c>
      <c r="C106" s="57" t="s">
        <v>1818</v>
      </c>
      <c r="D106" s="57" t="s">
        <v>1818</v>
      </c>
      <c r="E106" s="57" t="s">
        <v>1818</v>
      </c>
      <c r="F106" s="136" t="s">
        <v>1818</v>
      </c>
    </row>
    <row r="107" spans="1:6" ht="31.2">
      <c r="A107" s="21" t="s">
        <v>1201</v>
      </c>
      <c r="B107" s="70" t="s">
        <v>1200</v>
      </c>
      <c r="C107" s="57" t="s">
        <v>1817</v>
      </c>
      <c r="D107" s="57" t="s">
        <v>1817</v>
      </c>
      <c r="E107" s="57" t="s">
        <v>1817</v>
      </c>
      <c r="F107" s="136" t="s">
        <v>1817</v>
      </c>
    </row>
    <row r="108" spans="1:6" ht="31.2">
      <c r="A108" s="21" t="s">
        <v>1199</v>
      </c>
      <c r="B108" s="70" t="s">
        <v>1198</v>
      </c>
      <c r="C108" s="68" t="s">
        <v>1528</v>
      </c>
      <c r="D108" s="68" t="s">
        <v>1528</v>
      </c>
      <c r="E108" s="68" t="s">
        <v>1528</v>
      </c>
      <c r="F108" s="144" t="s">
        <v>1528</v>
      </c>
    </row>
    <row r="109" spans="1:6" ht="31.2">
      <c r="A109" s="21" t="s">
        <v>1197</v>
      </c>
      <c r="B109" s="70" t="s">
        <v>1196</v>
      </c>
      <c r="C109" s="68" t="s">
        <v>1478</v>
      </c>
      <c r="D109" s="68" t="s">
        <v>1478</v>
      </c>
      <c r="E109" s="68" t="s">
        <v>1478</v>
      </c>
      <c r="F109" s="144" t="s">
        <v>1478</v>
      </c>
    </row>
    <row r="110" spans="1:6" ht="66.599999999999994" customHeight="1">
      <c r="A110" s="21">
        <v>6</v>
      </c>
      <c r="B110" s="57" t="s">
        <v>1193</v>
      </c>
      <c r="C110" s="68" t="s">
        <v>1942</v>
      </c>
      <c r="D110" s="68" t="s">
        <v>1942</v>
      </c>
      <c r="E110" s="68" t="s">
        <v>1911</v>
      </c>
      <c r="F110" s="144" t="s">
        <v>1911</v>
      </c>
    </row>
    <row r="111" spans="1:6">
      <c r="A111" s="21" t="s">
        <v>57</v>
      </c>
      <c r="B111" s="65" t="s">
        <v>56</v>
      </c>
      <c r="C111" s="69"/>
      <c r="D111" s="69"/>
      <c r="E111" s="69"/>
      <c r="F111" s="143"/>
    </row>
    <row r="112" spans="1:6" ht="46.8">
      <c r="A112" s="21" t="s">
        <v>1192</v>
      </c>
      <c r="B112" s="58" t="s">
        <v>1191</v>
      </c>
      <c r="C112" s="41" t="s">
        <v>1816</v>
      </c>
      <c r="D112" s="41" t="s">
        <v>1816</v>
      </c>
      <c r="E112" s="41" t="s">
        <v>1816</v>
      </c>
      <c r="F112" s="135" t="s">
        <v>1816</v>
      </c>
    </row>
    <row r="113" spans="1:6" ht="31.2">
      <c r="A113" s="21" t="s">
        <v>1190</v>
      </c>
      <c r="B113" s="71" t="s">
        <v>1189</v>
      </c>
      <c r="C113" s="72" t="s">
        <v>1815</v>
      </c>
      <c r="D113" s="72" t="s">
        <v>1815</v>
      </c>
      <c r="E113" s="72" t="s">
        <v>1815</v>
      </c>
      <c r="F113" s="145" t="s">
        <v>1815</v>
      </c>
    </row>
    <row r="114" spans="1:6" ht="31.2">
      <c r="A114" s="21" t="s">
        <v>1188</v>
      </c>
      <c r="B114" s="49" t="s">
        <v>1187</v>
      </c>
      <c r="C114" s="41" t="s">
        <v>1814</v>
      </c>
      <c r="D114" s="41" t="s">
        <v>1814</v>
      </c>
      <c r="E114" s="41" t="s">
        <v>1814</v>
      </c>
      <c r="F114" s="135" t="s">
        <v>1814</v>
      </c>
    </row>
    <row r="115" spans="1:6">
      <c r="A115" s="21" t="s">
        <v>1186</v>
      </c>
      <c r="B115" s="58" t="s">
        <v>1185</v>
      </c>
      <c r="C115" s="73" t="s">
        <v>1813</v>
      </c>
      <c r="D115" s="73" t="s">
        <v>1813</v>
      </c>
      <c r="E115" s="73" t="s">
        <v>1813</v>
      </c>
      <c r="F115" s="146" t="s">
        <v>1813</v>
      </c>
    </row>
    <row r="116" spans="1:6">
      <c r="A116" s="21" t="s">
        <v>1184</v>
      </c>
      <c r="B116" s="58" t="s">
        <v>1183</v>
      </c>
      <c r="C116" s="73" t="s">
        <v>1812</v>
      </c>
      <c r="D116" s="73" t="s">
        <v>1812</v>
      </c>
      <c r="E116" s="73" t="s">
        <v>1812</v>
      </c>
      <c r="F116" s="146" t="s">
        <v>1812</v>
      </c>
    </row>
    <row r="117" spans="1:6" ht="46.8">
      <c r="A117" s="21" t="s">
        <v>1182</v>
      </c>
      <c r="B117" s="58" t="s">
        <v>1811</v>
      </c>
      <c r="C117" s="41" t="s">
        <v>1474</v>
      </c>
      <c r="D117" s="41" t="s">
        <v>1474</v>
      </c>
      <c r="E117" s="41" t="s">
        <v>1810</v>
      </c>
      <c r="F117" s="135" t="s">
        <v>1810</v>
      </c>
    </row>
    <row r="118" spans="1:6" ht="31.2">
      <c r="A118" s="21" t="s">
        <v>1181</v>
      </c>
      <c r="B118" s="58" t="s">
        <v>1180</v>
      </c>
      <c r="C118" s="68" t="s">
        <v>1809</v>
      </c>
      <c r="D118" s="68" t="s">
        <v>1809</v>
      </c>
      <c r="E118" s="68" t="s">
        <v>1808</v>
      </c>
      <c r="F118" s="144" t="s">
        <v>1808</v>
      </c>
    </row>
    <row r="119" spans="1:6" ht="78">
      <c r="A119" s="21" t="s">
        <v>1179</v>
      </c>
      <c r="B119" s="43" t="s">
        <v>1163</v>
      </c>
      <c r="C119" s="68" t="s">
        <v>1522</v>
      </c>
      <c r="D119" s="68" t="s">
        <v>1522</v>
      </c>
      <c r="E119" s="74"/>
      <c r="F119" s="147"/>
    </row>
    <row r="120" spans="1:6">
      <c r="A120" s="21" t="s">
        <v>136</v>
      </c>
      <c r="B120" s="65" t="s">
        <v>63</v>
      </c>
      <c r="C120" s="74"/>
      <c r="D120" s="74"/>
      <c r="E120" s="74"/>
      <c r="F120" s="147"/>
    </row>
    <row r="121" spans="1:6" ht="46.8">
      <c r="A121" s="21" t="s">
        <v>1162</v>
      </c>
      <c r="B121" s="58" t="s">
        <v>1161</v>
      </c>
      <c r="C121" s="41" t="s">
        <v>1475</v>
      </c>
      <c r="D121" s="41" t="s">
        <v>1475</v>
      </c>
      <c r="E121" s="41"/>
      <c r="F121" s="135"/>
    </row>
    <row r="122" spans="1:6" ht="46.8">
      <c r="A122" s="21" t="s">
        <v>1160</v>
      </c>
      <c r="B122" s="58" t="s">
        <v>1159</v>
      </c>
      <c r="C122" s="68" t="s">
        <v>1807</v>
      </c>
      <c r="D122" s="68" t="s">
        <v>1807</v>
      </c>
      <c r="E122" s="74"/>
      <c r="F122" s="147"/>
    </row>
    <row r="123" spans="1:6" ht="78.599999999999994" customHeight="1">
      <c r="A123" s="148" t="s">
        <v>1152</v>
      </c>
      <c r="B123" s="75" t="s">
        <v>1151</v>
      </c>
      <c r="C123" s="76" t="s">
        <v>1806</v>
      </c>
      <c r="D123" s="76" t="s">
        <v>1908</v>
      </c>
      <c r="E123" s="76" t="s">
        <v>1805</v>
      </c>
      <c r="F123" s="149" t="s">
        <v>1804</v>
      </c>
    </row>
    <row r="124" spans="1:6" ht="31.2">
      <c r="A124" s="150" t="s">
        <v>1803</v>
      </c>
      <c r="B124" s="77" t="s">
        <v>1149</v>
      </c>
      <c r="C124" s="78" t="s">
        <v>1612</v>
      </c>
      <c r="D124" s="78" t="s">
        <v>1612</v>
      </c>
      <c r="E124" s="78" t="s">
        <v>1612</v>
      </c>
      <c r="F124" s="151" t="s">
        <v>1612</v>
      </c>
    </row>
    <row r="125" spans="1:6" ht="31.2">
      <c r="A125" s="150" t="s">
        <v>1802</v>
      </c>
      <c r="B125" s="43" t="s">
        <v>1147</v>
      </c>
      <c r="C125" s="76" t="s">
        <v>1475</v>
      </c>
      <c r="D125" s="76" t="s">
        <v>1475</v>
      </c>
      <c r="E125" s="76" t="s">
        <v>1475</v>
      </c>
      <c r="F125" s="149" t="s">
        <v>1475</v>
      </c>
    </row>
    <row r="126" spans="1:6" ht="31.2">
      <c r="A126" s="150" t="s">
        <v>1801</v>
      </c>
      <c r="B126" s="77" t="s">
        <v>1145</v>
      </c>
      <c r="C126" s="76" t="s">
        <v>1475</v>
      </c>
      <c r="D126" s="76" t="s">
        <v>1475</v>
      </c>
      <c r="E126" s="76" t="s">
        <v>1475</v>
      </c>
      <c r="F126" s="149" t="s">
        <v>1475</v>
      </c>
    </row>
    <row r="127" spans="1:6" ht="31.2">
      <c r="A127" s="150" t="s">
        <v>1800</v>
      </c>
      <c r="B127" s="77" t="s">
        <v>1143</v>
      </c>
      <c r="C127" s="76" t="s">
        <v>1475</v>
      </c>
      <c r="D127" s="76" t="s">
        <v>1475</v>
      </c>
      <c r="E127" s="76" t="s">
        <v>1475</v>
      </c>
      <c r="F127" s="149" t="s">
        <v>1475</v>
      </c>
    </row>
    <row r="128" spans="1:6" ht="31.2">
      <c r="A128" s="150" t="s">
        <v>1799</v>
      </c>
      <c r="B128" s="77" t="s">
        <v>1141</v>
      </c>
      <c r="C128" s="76" t="s">
        <v>1485</v>
      </c>
      <c r="D128" s="76" t="s">
        <v>1485</v>
      </c>
      <c r="E128" s="76" t="s">
        <v>1485</v>
      </c>
      <c r="F128" s="149" t="s">
        <v>1485</v>
      </c>
    </row>
    <row r="129" spans="1:6" ht="31.2">
      <c r="A129" s="150" t="s">
        <v>1798</v>
      </c>
      <c r="B129" s="77" t="s">
        <v>1139</v>
      </c>
      <c r="C129" s="76" t="s">
        <v>1474</v>
      </c>
      <c r="D129" s="76" t="s">
        <v>1474</v>
      </c>
      <c r="E129" s="76" t="s">
        <v>1474</v>
      </c>
      <c r="F129" s="149" t="s">
        <v>1474</v>
      </c>
    </row>
    <row r="130" spans="1:6" ht="31.2">
      <c r="A130" s="150" t="s">
        <v>1797</v>
      </c>
      <c r="B130" s="79" t="s">
        <v>1137</v>
      </c>
      <c r="C130" s="76" t="s">
        <v>1474</v>
      </c>
      <c r="D130" s="76" t="s">
        <v>1474</v>
      </c>
      <c r="E130" s="76" t="s">
        <v>1474</v>
      </c>
      <c r="F130" s="149" t="s">
        <v>1474</v>
      </c>
    </row>
    <row r="131" spans="1:6" ht="31.2">
      <c r="A131" s="150" t="s">
        <v>1796</v>
      </c>
      <c r="B131" s="77" t="s">
        <v>1135</v>
      </c>
      <c r="C131" s="76" t="s">
        <v>1510</v>
      </c>
      <c r="D131" s="76" t="s">
        <v>1510</v>
      </c>
      <c r="E131" s="76" t="s">
        <v>1510</v>
      </c>
      <c r="F131" s="149" t="s">
        <v>1510</v>
      </c>
    </row>
    <row r="132" spans="1:6" ht="31.2">
      <c r="A132" s="150" t="s">
        <v>1795</v>
      </c>
      <c r="B132" s="77" t="s">
        <v>1133</v>
      </c>
      <c r="C132" s="76" t="s">
        <v>1474</v>
      </c>
      <c r="D132" s="76" t="s">
        <v>1794</v>
      </c>
      <c r="E132" s="76" t="s">
        <v>1474</v>
      </c>
      <c r="F132" s="149" t="s">
        <v>1474</v>
      </c>
    </row>
    <row r="133" spans="1:6" ht="31.2">
      <c r="A133" s="150" t="s">
        <v>1793</v>
      </c>
      <c r="B133" s="77" t="s">
        <v>1131</v>
      </c>
      <c r="C133" s="76" t="s">
        <v>1510</v>
      </c>
      <c r="D133" s="76" t="s">
        <v>1510</v>
      </c>
      <c r="E133" s="76" t="s">
        <v>1510</v>
      </c>
      <c r="F133" s="149" t="s">
        <v>1510</v>
      </c>
    </row>
    <row r="134" spans="1:6" ht="31.2">
      <c r="A134" s="150" t="s">
        <v>1792</v>
      </c>
      <c r="B134" s="79" t="s">
        <v>1129</v>
      </c>
      <c r="C134" s="76" t="s">
        <v>1791</v>
      </c>
      <c r="D134" s="76" t="s">
        <v>1791</v>
      </c>
      <c r="E134" s="76" t="s">
        <v>1791</v>
      </c>
      <c r="F134" s="149" t="s">
        <v>1791</v>
      </c>
    </row>
    <row r="135" spans="1:6" ht="81.599999999999994" customHeight="1">
      <c r="A135" s="150" t="s">
        <v>1790</v>
      </c>
      <c r="B135" s="79" t="s">
        <v>1127</v>
      </c>
      <c r="C135" s="76" t="s">
        <v>1789</v>
      </c>
      <c r="D135" s="76" t="s">
        <v>1789</v>
      </c>
      <c r="E135" s="76" t="s">
        <v>1789</v>
      </c>
      <c r="F135" s="149" t="s">
        <v>1789</v>
      </c>
    </row>
    <row r="136" spans="1:6" ht="81.599999999999994" customHeight="1">
      <c r="A136" s="150" t="s">
        <v>1788</v>
      </c>
      <c r="B136" s="77" t="s">
        <v>1125</v>
      </c>
      <c r="C136" s="76" t="s">
        <v>1787</v>
      </c>
      <c r="D136" s="76" t="s">
        <v>1787</v>
      </c>
      <c r="E136" s="76" t="s">
        <v>1787</v>
      </c>
      <c r="F136" s="149" t="s">
        <v>1787</v>
      </c>
    </row>
    <row r="137" spans="1:6" ht="81.599999999999994" customHeight="1">
      <c r="A137" s="150" t="s">
        <v>1786</v>
      </c>
      <c r="B137" s="77" t="s">
        <v>1123</v>
      </c>
      <c r="C137" s="76" t="s">
        <v>1771</v>
      </c>
      <c r="D137" s="76" t="s">
        <v>1771</v>
      </c>
      <c r="E137" s="76" t="s">
        <v>1771</v>
      </c>
      <c r="F137" s="149" t="s">
        <v>1771</v>
      </c>
    </row>
    <row r="138" spans="1:6" ht="31.2">
      <c r="A138" s="150" t="s">
        <v>1785</v>
      </c>
      <c r="B138" s="77" t="s">
        <v>1121</v>
      </c>
      <c r="C138" s="76" t="s">
        <v>1784</v>
      </c>
      <c r="D138" s="76" t="s">
        <v>1784</v>
      </c>
      <c r="E138" s="76" t="s">
        <v>1784</v>
      </c>
      <c r="F138" s="149" t="s">
        <v>1784</v>
      </c>
    </row>
    <row r="139" spans="1:6" ht="62.4" customHeight="1">
      <c r="A139" s="150" t="s">
        <v>1783</v>
      </c>
      <c r="B139" s="77" t="s">
        <v>1119</v>
      </c>
      <c r="C139" s="76" t="s">
        <v>1782</v>
      </c>
      <c r="D139" s="76" t="s">
        <v>1782</v>
      </c>
      <c r="E139" s="76" t="s">
        <v>1782</v>
      </c>
      <c r="F139" s="149" t="s">
        <v>1520</v>
      </c>
    </row>
    <row r="140" spans="1:6" ht="45.6" customHeight="1">
      <c r="A140" s="150" t="s">
        <v>1781</v>
      </c>
      <c r="B140" s="80" t="s">
        <v>1117</v>
      </c>
      <c r="C140" s="76" t="s">
        <v>1780</v>
      </c>
      <c r="D140" s="76" t="s">
        <v>1780</v>
      </c>
      <c r="E140" s="76" t="s">
        <v>1780</v>
      </c>
      <c r="F140" s="149" t="s">
        <v>1780</v>
      </c>
    </row>
    <row r="141" spans="1:6" ht="60.6" customHeight="1">
      <c r="A141" s="150" t="s">
        <v>1779</v>
      </c>
      <c r="B141" s="43" t="s">
        <v>1115</v>
      </c>
      <c r="C141" s="76" t="s">
        <v>1778</v>
      </c>
      <c r="D141" s="76" t="s">
        <v>1778</v>
      </c>
      <c r="E141" s="76" t="s">
        <v>1778</v>
      </c>
      <c r="F141" s="149" t="s">
        <v>1778</v>
      </c>
    </row>
    <row r="142" spans="1:6" ht="57.6" customHeight="1">
      <c r="A142" s="150" t="s">
        <v>1777</v>
      </c>
      <c r="B142" s="79" t="s">
        <v>1113</v>
      </c>
      <c r="C142" s="76" t="s">
        <v>1771</v>
      </c>
      <c r="D142" s="76" t="s">
        <v>1771</v>
      </c>
      <c r="E142" s="76" t="s">
        <v>1771</v>
      </c>
      <c r="F142" s="149" t="s">
        <v>1771</v>
      </c>
    </row>
    <row r="143" spans="1:6" ht="52.2" customHeight="1">
      <c r="A143" s="150" t="s">
        <v>1776</v>
      </c>
      <c r="B143" s="77" t="s">
        <v>1111</v>
      </c>
      <c r="C143" s="76" t="s">
        <v>1775</v>
      </c>
      <c r="D143" s="76" t="s">
        <v>1775</v>
      </c>
      <c r="E143" s="76" t="s">
        <v>1775</v>
      </c>
      <c r="F143" s="149" t="s">
        <v>1775</v>
      </c>
    </row>
    <row r="144" spans="1:6" ht="52.2" customHeight="1">
      <c r="A144" s="150" t="s">
        <v>1774</v>
      </c>
      <c r="B144" s="77" t="s">
        <v>1109</v>
      </c>
      <c r="C144" s="76" t="s">
        <v>1773</v>
      </c>
      <c r="D144" s="76" t="s">
        <v>1773</v>
      </c>
      <c r="E144" s="76" t="s">
        <v>1773</v>
      </c>
      <c r="F144" s="149" t="s">
        <v>1773</v>
      </c>
    </row>
    <row r="145" spans="1:6" ht="52.2" customHeight="1">
      <c r="A145" s="150" t="s">
        <v>1772</v>
      </c>
      <c r="B145" s="77" t="s">
        <v>1107</v>
      </c>
      <c r="C145" s="76" t="s">
        <v>1771</v>
      </c>
      <c r="D145" s="76" t="s">
        <v>1771</v>
      </c>
      <c r="E145" s="76" t="s">
        <v>1771</v>
      </c>
      <c r="F145" s="149" t="s">
        <v>1771</v>
      </c>
    </row>
    <row r="146" spans="1:6" ht="52.2" customHeight="1">
      <c r="A146" s="150" t="s">
        <v>1770</v>
      </c>
      <c r="B146" s="77" t="s">
        <v>1105</v>
      </c>
      <c r="C146" s="76" t="s">
        <v>1765</v>
      </c>
      <c r="D146" s="76" t="s">
        <v>1765</v>
      </c>
      <c r="E146" s="76" t="s">
        <v>1765</v>
      </c>
      <c r="F146" s="149" t="s">
        <v>1765</v>
      </c>
    </row>
    <row r="147" spans="1:6" ht="52.2" customHeight="1">
      <c r="A147" s="150" t="s">
        <v>1769</v>
      </c>
      <c r="B147" s="77" t="s">
        <v>1103</v>
      </c>
      <c r="C147" s="76" t="s">
        <v>1768</v>
      </c>
      <c r="D147" s="76" t="s">
        <v>1768</v>
      </c>
      <c r="E147" s="76" t="s">
        <v>1768</v>
      </c>
      <c r="F147" s="149" t="s">
        <v>1767</v>
      </c>
    </row>
    <row r="148" spans="1:6" ht="52.2" customHeight="1">
      <c r="A148" s="150" t="s">
        <v>1766</v>
      </c>
      <c r="B148" s="79" t="s">
        <v>1101</v>
      </c>
      <c r="C148" s="76" t="s">
        <v>1765</v>
      </c>
      <c r="D148" s="76" t="s">
        <v>1765</v>
      </c>
      <c r="E148" s="76" t="s">
        <v>1765</v>
      </c>
      <c r="F148" s="149" t="s">
        <v>1765</v>
      </c>
    </row>
    <row r="149" spans="1:6" ht="52.2" customHeight="1">
      <c r="A149" s="150" t="s">
        <v>1764</v>
      </c>
      <c r="B149" s="79" t="s">
        <v>1099</v>
      </c>
      <c r="C149" s="76" t="s">
        <v>1763</v>
      </c>
      <c r="D149" s="76" t="s">
        <v>1763</v>
      </c>
      <c r="E149" s="76" t="s">
        <v>1763</v>
      </c>
      <c r="F149" s="149" t="s">
        <v>1763</v>
      </c>
    </row>
    <row r="150" spans="1:6" ht="52.2" customHeight="1">
      <c r="A150" s="150" t="s">
        <v>1762</v>
      </c>
      <c r="B150" s="79" t="s">
        <v>1097</v>
      </c>
      <c r="C150" s="76" t="s">
        <v>1761</v>
      </c>
      <c r="D150" s="76" t="s">
        <v>1761</v>
      </c>
      <c r="E150" s="76" t="s">
        <v>1761</v>
      </c>
      <c r="F150" s="149" t="s">
        <v>1761</v>
      </c>
    </row>
    <row r="151" spans="1:6" ht="52.2" customHeight="1">
      <c r="A151" s="150" t="s">
        <v>1760</v>
      </c>
      <c r="B151" s="79" t="s">
        <v>1095</v>
      </c>
      <c r="C151" s="76" t="s">
        <v>1754</v>
      </c>
      <c r="D151" s="76" t="s">
        <v>1754</v>
      </c>
      <c r="E151" s="76" t="s">
        <v>1754</v>
      </c>
      <c r="F151" s="149" t="s">
        <v>1754</v>
      </c>
    </row>
    <row r="152" spans="1:6" ht="52.2" customHeight="1">
      <c r="A152" s="150" t="s">
        <v>1759</v>
      </c>
      <c r="B152" s="79" t="s">
        <v>1093</v>
      </c>
      <c r="C152" s="76" t="s">
        <v>1758</v>
      </c>
      <c r="D152" s="76" t="s">
        <v>1758</v>
      </c>
      <c r="E152" s="76" t="s">
        <v>1758</v>
      </c>
      <c r="F152" s="149" t="s">
        <v>1758</v>
      </c>
    </row>
    <row r="153" spans="1:6" ht="52.2" customHeight="1">
      <c r="A153" s="150" t="s">
        <v>1757</v>
      </c>
      <c r="B153" s="77" t="s">
        <v>1091</v>
      </c>
      <c r="C153" s="76" t="s">
        <v>1756</v>
      </c>
      <c r="D153" s="76" t="s">
        <v>1756</v>
      </c>
      <c r="E153" s="76" t="s">
        <v>1756</v>
      </c>
      <c r="F153" s="149" t="s">
        <v>1756</v>
      </c>
    </row>
    <row r="154" spans="1:6" ht="52.2" customHeight="1">
      <c r="A154" s="150" t="s">
        <v>1755</v>
      </c>
      <c r="B154" s="79" t="s">
        <v>1089</v>
      </c>
      <c r="C154" s="76" t="s">
        <v>1754</v>
      </c>
      <c r="D154" s="76" t="s">
        <v>1754</v>
      </c>
      <c r="E154" s="76" t="s">
        <v>1754</v>
      </c>
      <c r="F154" s="149" t="s">
        <v>1754</v>
      </c>
    </row>
    <row r="155" spans="1:6" ht="31.2">
      <c r="A155" s="150" t="s">
        <v>1753</v>
      </c>
      <c r="B155" s="79" t="s">
        <v>1010</v>
      </c>
      <c r="C155" s="76" t="s">
        <v>1510</v>
      </c>
      <c r="D155" s="76" t="s">
        <v>1510</v>
      </c>
      <c r="E155" s="76"/>
      <c r="F155" s="149"/>
    </row>
    <row r="156" spans="1:6" ht="31.2">
      <c r="A156" s="150" t="s">
        <v>1752</v>
      </c>
      <c r="B156" s="79" t="s">
        <v>1008</v>
      </c>
      <c r="C156" s="76" t="s">
        <v>1510</v>
      </c>
      <c r="D156" s="76" t="s">
        <v>1510</v>
      </c>
      <c r="E156" s="76"/>
      <c r="F156" s="149"/>
    </row>
    <row r="157" spans="1:6" ht="52.2" customHeight="1">
      <c r="A157" s="150" t="s">
        <v>1751</v>
      </c>
      <c r="B157" s="79" t="s">
        <v>1006</v>
      </c>
      <c r="C157" s="76">
        <v>0.21099999999999999</v>
      </c>
      <c r="D157" s="76" t="s">
        <v>1750</v>
      </c>
      <c r="E157" s="76"/>
      <c r="F157" s="149"/>
    </row>
    <row r="158" spans="1:6" ht="41.4" customHeight="1">
      <c r="A158" s="150" t="s">
        <v>1749</v>
      </c>
      <c r="B158" s="79" t="s">
        <v>1004</v>
      </c>
      <c r="C158" s="76" t="s">
        <v>1475</v>
      </c>
      <c r="D158" s="76" t="s">
        <v>1475</v>
      </c>
      <c r="E158" s="76"/>
      <c r="F158" s="149"/>
    </row>
    <row r="159" spans="1:6" ht="38.4" customHeight="1">
      <c r="A159" s="150" t="s">
        <v>1748</v>
      </c>
      <c r="B159" s="79" t="s">
        <v>1087</v>
      </c>
      <c r="C159" s="76" t="s">
        <v>1747</v>
      </c>
      <c r="D159" s="76" t="s">
        <v>1747</v>
      </c>
      <c r="E159" s="76"/>
      <c r="F159" s="149"/>
    </row>
    <row r="160" spans="1:6" ht="31.2">
      <c r="A160" s="150" t="s">
        <v>1746</v>
      </c>
      <c r="B160" s="79" t="s">
        <v>1085</v>
      </c>
      <c r="C160" s="76">
        <v>0.29299999999999998</v>
      </c>
      <c r="D160" s="76" t="s">
        <v>1745</v>
      </c>
      <c r="E160" s="76"/>
      <c r="F160" s="149"/>
    </row>
    <row r="161" spans="1:6" ht="62.4">
      <c r="A161" s="150" t="s">
        <v>1744</v>
      </c>
      <c r="B161" s="79" t="s">
        <v>1083</v>
      </c>
      <c r="C161" s="76">
        <v>0.33800000000000002</v>
      </c>
      <c r="D161" s="76" t="s">
        <v>1743</v>
      </c>
      <c r="E161" s="76"/>
      <c r="F161" s="149"/>
    </row>
    <row r="162" spans="1:6" ht="46.8">
      <c r="A162" s="150" t="s">
        <v>1742</v>
      </c>
      <c r="B162" s="79" t="s">
        <v>1081</v>
      </c>
      <c r="C162" s="76">
        <v>0.33100000000000002</v>
      </c>
      <c r="D162" s="76" t="s">
        <v>1741</v>
      </c>
      <c r="E162" s="76"/>
      <c r="F162" s="149"/>
    </row>
    <row r="163" spans="1:6" ht="62.4">
      <c r="A163" s="150" t="s">
        <v>1740</v>
      </c>
      <c r="B163" s="79" t="s">
        <v>1079</v>
      </c>
      <c r="C163" s="76">
        <v>0.219</v>
      </c>
      <c r="D163" s="76" t="s">
        <v>1739</v>
      </c>
      <c r="E163" s="76"/>
      <c r="F163" s="149"/>
    </row>
    <row r="164" spans="1:6" ht="93.6">
      <c r="A164" s="150" t="s">
        <v>1738</v>
      </c>
      <c r="B164" s="79" t="s">
        <v>1077</v>
      </c>
      <c r="C164" s="76">
        <v>6.6000000000000003E-2</v>
      </c>
      <c r="D164" s="76" t="s">
        <v>1737</v>
      </c>
      <c r="E164" s="76"/>
      <c r="F164" s="149"/>
    </row>
    <row r="165" spans="1:6" ht="31.2">
      <c r="A165" s="150" t="s">
        <v>1736</v>
      </c>
      <c r="B165" s="79" t="s">
        <v>1075</v>
      </c>
      <c r="C165" s="76" t="s">
        <v>1732</v>
      </c>
      <c r="D165" s="76" t="s">
        <v>1732</v>
      </c>
      <c r="E165" s="76"/>
      <c r="F165" s="149"/>
    </row>
    <row r="166" spans="1:6" ht="31.2">
      <c r="A166" s="150" t="s">
        <v>1735</v>
      </c>
      <c r="B166" s="79" t="s">
        <v>1073</v>
      </c>
      <c r="C166" s="76" t="s">
        <v>1734</v>
      </c>
      <c r="D166" s="76" t="s">
        <v>1734</v>
      </c>
      <c r="E166" s="76"/>
      <c r="F166" s="149"/>
    </row>
    <row r="167" spans="1:6" ht="31.2">
      <c r="A167" s="150" t="s">
        <v>1733</v>
      </c>
      <c r="B167" s="79" t="s">
        <v>1071</v>
      </c>
      <c r="C167" s="76" t="s">
        <v>1732</v>
      </c>
      <c r="D167" s="76" t="s">
        <v>1732</v>
      </c>
      <c r="E167" s="76"/>
      <c r="F167" s="149"/>
    </row>
    <row r="168" spans="1:6" ht="46.8">
      <c r="A168" s="150" t="s">
        <v>1731</v>
      </c>
      <c r="B168" s="79" t="s">
        <v>1069</v>
      </c>
      <c r="C168" s="76">
        <v>0.08</v>
      </c>
      <c r="D168" s="76" t="s">
        <v>1730</v>
      </c>
      <c r="E168" s="76"/>
      <c r="F168" s="149"/>
    </row>
    <row r="169" spans="1:6" ht="46.8">
      <c r="A169" s="150" t="s">
        <v>1729</v>
      </c>
      <c r="B169" s="79" t="s">
        <v>1067</v>
      </c>
      <c r="C169" s="76">
        <v>0.11799999999999999</v>
      </c>
      <c r="D169" s="76" t="s">
        <v>1728</v>
      </c>
      <c r="E169" s="76"/>
      <c r="F169" s="149"/>
    </row>
    <row r="170" spans="1:6" ht="62.4">
      <c r="A170" s="150" t="s">
        <v>1727</v>
      </c>
      <c r="B170" s="79" t="s">
        <v>1065</v>
      </c>
      <c r="C170" s="76">
        <v>6.7000000000000004E-2</v>
      </c>
      <c r="D170" s="76" t="s">
        <v>1726</v>
      </c>
      <c r="E170" s="76"/>
      <c r="F170" s="149"/>
    </row>
    <row r="171" spans="1:6" ht="62.4">
      <c r="A171" s="150" t="s">
        <v>1725</v>
      </c>
      <c r="B171" s="79" t="s">
        <v>1063</v>
      </c>
      <c r="C171" s="76">
        <v>0.13300000000000001</v>
      </c>
      <c r="D171" s="76" t="s">
        <v>1724</v>
      </c>
      <c r="E171" s="76"/>
      <c r="F171" s="149"/>
    </row>
    <row r="172" spans="1:6" ht="93.6">
      <c r="A172" s="150" t="s">
        <v>1723</v>
      </c>
      <c r="B172" s="79" t="s">
        <v>1061</v>
      </c>
      <c r="C172" s="76">
        <v>0.43099999999999999</v>
      </c>
      <c r="D172" s="76" t="s">
        <v>1722</v>
      </c>
      <c r="E172" s="76"/>
      <c r="F172" s="149"/>
    </row>
    <row r="173" spans="1:6" ht="78">
      <c r="A173" s="150" t="s">
        <v>1721</v>
      </c>
      <c r="B173" s="79" t="s">
        <v>1059</v>
      </c>
      <c r="C173" s="76">
        <v>0.26</v>
      </c>
      <c r="D173" s="76" t="s">
        <v>1720</v>
      </c>
      <c r="E173" s="76"/>
      <c r="F173" s="149"/>
    </row>
    <row r="174" spans="1:6" ht="31.2">
      <c r="A174" s="150" t="s">
        <v>1719</v>
      </c>
      <c r="B174" s="79" t="s">
        <v>1718</v>
      </c>
      <c r="C174" s="76">
        <v>0.33100000000000002</v>
      </c>
      <c r="D174" s="76" t="s">
        <v>1717</v>
      </c>
      <c r="E174" s="76"/>
      <c r="F174" s="149"/>
    </row>
    <row r="175" spans="1:6" ht="31.2">
      <c r="A175" s="152">
        <v>8</v>
      </c>
      <c r="B175" s="65" t="s">
        <v>990</v>
      </c>
      <c r="C175" s="41" t="s">
        <v>1716</v>
      </c>
      <c r="D175" s="41" t="s">
        <v>1915</v>
      </c>
      <c r="E175" s="41" t="s">
        <v>1471</v>
      </c>
      <c r="F175" s="135" t="s">
        <v>1715</v>
      </c>
    </row>
    <row r="176" spans="1:6" ht="37.200000000000003" customHeight="1">
      <c r="A176" s="22" t="s">
        <v>989</v>
      </c>
      <c r="B176" s="42" t="s">
        <v>56</v>
      </c>
      <c r="C176" s="37"/>
      <c r="D176" s="37"/>
      <c r="E176" s="37"/>
      <c r="F176" s="125"/>
    </row>
    <row r="177" spans="1:6" ht="31.2">
      <c r="A177" s="25" t="s">
        <v>988</v>
      </c>
      <c r="B177" s="82" t="s">
        <v>987</v>
      </c>
      <c r="C177" s="41" t="s">
        <v>1471</v>
      </c>
      <c r="D177" s="41" t="s">
        <v>1471</v>
      </c>
      <c r="E177" s="41" t="s">
        <v>1471</v>
      </c>
      <c r="F177" s="135" t="s">
        <v>1471</v>
      </c>
    </row>
    <row r="178" spans="1:6" ht="31.2">
      <c r="A178" s="25" t="s">
        <v>986</v>
      </c>
      <c r="B178" s="83" t="s">
        <v>985</v>
      </c>
      <c r="C178" s="41" t="s">
        <v>1690</v>
      </c>
      <c r="D178" s="41">
        <v>0.39</v>
      </c>
      <c r="E178" s="41"/>
      <c r="F178" s="135" t="s">
        <v>1714</v>
      </c>
    </row>
    <row r="179" spans="1:6" ht="31.2">
      <c r="A179" s="25" t="s">
        <v>984</v>
      </c>
      <c r="B179" s="83" t="s">
        <v>983</v>
      </c>
      <c r="C179" s="41" t="s">
        <v>1713</v>
      </c>
      <c r="D179" s="41">
        <v>0.24</v>
      </c>
      <c r="E179" s="41"/>
      <c r="F179" s="135" t="s">
        <v>1712</v>
      </c>
    </row>
    <row r="180" spans="1:6" ht="78">
      <c r="A180" s="25" t="s">
        <v>982</v>
      </c>
      <c r="B180" s="83" t="s">
        <v>981</v>
      </c>
      <c r="C180" s="41" t="s">
        <v>1711</v>
      </c>
      <c r="D180" s="41">
        <v>0.12</v>
      </c>
      <c r="E180" s="41"/>
      <c r="F180" s="135" t="s">
        <v>1710</v>
      </c>
    </row>
    <row r="181" spans="1:6" ht="46.8">
      <c r="A181" s="25" t="s">
        <v>980</v>
      </c>
      <c r="B181" s="84" t="s">
        <v>979</v>
      </c>
      <c r="C181" s="41" t="s">
        <v>1709</v>
      </c>
      <c r="D181" s="41">
        <v>0.40799999999999997</v>
      </c>
      <c r="E181" s="41"/>
      <c r="F181" s="135" t="s">
        <v>1708</v>
      </c>
    </row>
    <row r="182" spans="1:6" ht="62.4">
      <c r="A182" s="25" t="s">
        <v>978</v>
      </c>
      <c r="B182" s="85" t="s">
        <v>969</v>
      </c>
      <c r="C182" s="41" t="s">
        <v>1707</v>
      </c>
      <c r="D182" s="41">
        <v>0.1</v>
      </c>
      <c r="E182" s="41"/>
      <c r="F182" s="135" t="s">
        <v>1514</v>
      </c>
    </row>
    <row r="183" spans="1:6" ht="78">
      <c r="A183" s="25" t="s">
        <v>976</v>
      </c>
      <c r="B183" s="86" t="s">
        <v>967</v>
      </c>
      <c r="C183" s="41" t="s">
        <v>1706</v>
      </c>
      <c r="D183" s="41">
        <v>0.129</v>
      </c>
      <c r="E183" s="41"/>
      <c r="F183" s="135" t="s">
        <v>1686</v>
      </c>
    </row>
    <row r="184" spans="1:6" ht="93.6">
      <c r="A184" s="25" t="s">
        <v>974</v>
      </c>
      <c r="B184" s="86" t="s">
        <v>965</v>
      </c>
      <c r="C184" s="41" t="s">
        <v>1705</v>
      </c>
      <c r="D184" s="41">
        <v>0.106</v>
      </c>
      <c r="E184" s="41"/>
      <c r="F184" s="135" t="s">
        <v>1704</v>
      </c>
    </row>
    <row r="185" spans="1:6" ht="93.6">
      <c r="A185" s="25" t="s">
        <v>972</v>
      </c>
      <c r="B185" s="64" t="s">
        <v>963</v>
      </c>
      <c r="C185" s="41" t="s">
        <v>1703</v>
      </c>
      <c r="D185" s="41">
        <v>0.224</v>
      </c>
      <c r="E185" s="41"/>
      <c r="F185" s="135" t="s">
        <v>1702</v>
      </c>
    </row>
    <row r="186" spans="1:6">
      <c r="A186" s="25" t="s">
        <v>1701</v>
      </c>
      <c r="B186" s="41" t="s">
        <v>63</v>
      </c>
      <c r="C186" s="41"/>
      <c r="D186" s="41"/>
      <c r="E186" s="41"/>
      <c r="F186" s="135"/>
    </row>
    <row r="187" spans="1:6" ht="35.4" customHeight="1">
      <c r="A187" s="25" t="s">
        <v>961</v>
      </c>
      <c r="B187" s="58" t="s">
        <v>1700</v>
      </c>
      <c r="C187" s="41" t="s">
        <v>1471</v>
      </c>
      <c r="D187" s="41" t="s">
        <v>1471</v>
      </c>
      <c r="E187" s="37"/>
      <c r="F187" s="125"/>
    </row>
    <row r="188" spans="1:6" ht="41.4" customHeight="1">
      <c r="A188" s="153" t="s">
        <v>942</v>
      </c>
      <c r="B188" s="42" t="s">
        <v>941</v>
      </c>
      <c r="C188" s="41" t="s">
        <v>1918</v>
      </c>
      <c r="D188" s="41" t="s">
        <v>1919</v>
      </c>
      <c r="E188" s="81" t="s">
        <v>1699</v>
      </c>
      <c r="F188" s="135" t="s">
        <v>1699</v>
      </c>
    </row>
    <row r="189" spans="1:6">
      <c r="A189" s="21" t="s">
        <v>1921</v>
      </c>
      <c r="B189" s="42" t="s">
        <v>56</v>
      </c>
      <c r="C189" s="41"/>
      <c r="D189" s="41"/>
      <c r="E189" s="41"/>
      <c r="F189" s="135"/>
    </row>
    <row r="190" spans="1:6">
      <c r="A190" s="21" t="s">
        <v>940</v>
      </c>
      <c r="B190" s="49" t="s">
        <v>939</v>
      </c>
      <c r="C190" s="41" t="s">
        <v>1516</v>
      </c>
      <c r="D190" s="41" t="s">
        <v>1516</v>
      </c>
      <c r="E190" s="41" t="s">
        <v>1529</v>
      </c>
      <c r="F190" s="135" t="s">
        <v>1529</v>
      </c>
    </row>
    <row r="191" spans="1:6">
      <c r="A191" s="21" t="s">
        <v>938</v>
      </c>
      <c r="B191" s="49" t="s">
        <v>937</v>
      </c>
      <c r="C191" s="41" t="s">
        <v>1471</v>
      </c>
      <c r="D191" s="41" t="s">
        <v>1471</v>
      </c>
      <c r="E191" s="41" t="s">
        <v>1478</v>
      </c>
      <c r="F191" s="135" t="s">
        <v>1478</v>
      </c>
    </row>
    <row r="192" spans="1:6">
      <c r="A192" s="21" t="s">
        <v>936</v>
      </c>
      <c r="B192" s="49" t="s">
        <v>935</v>
      </c>
      <c r="C192" s="41" t="s">
        <v>1516</v>
      </c>
      <c r="D192" s="41" t="s">
        <v>1516</v>
      </c>
      <c r="E192" s="41" t="s">
        <v>1516</v>
      </c>
      <c r="F192" s="135" t="s">
        <v>1516</v>
      </c>
    </row>
    <row r="193" spans="1:6">
      <c r="A193" s="21" t="s">
        <v>934</v>
      </c>
      <c r="B193" s="49" t="s">
        <v>933</v>
      </c>
      <c r="C193" s="41" t="s">
        <v>1504</v>
      </c>
      <c r="D193" s="41" t="s">
        <v>1504</v>
      </c>
      <c r="E193" s="41" t="s">
        <v>1504</v>
      </c>
      <c r="F193" s="135" t="s">
        <v>1504</v>
      </c>
    </row>
    <row r="194" spans="1:6">
      <c r="A194" s="21" t="s">
        <v>932</v>
      </c>
      <c r="B194" s="87" t="s">
        <v>931</v>
      </c>
      <c r="C194" s="41" t="s">
        <v>1471</v>
      </c>
      <c r="D194" s="41" t="s">
        <v>1471</v>
      </c>
      <c r="E194" s="41" t="s">
        <v>1483</v>
      </c>
      <c r="F194" s="135" t="s">
        <v>1483</v>
      </c>
    </row>
    <row r="195" spans="1:6" ht="78">
      <c r="A195" s="25" t="s">
        <v>1696</v>
      </c>
      <c r="B195" s="88" t="s">
        <v>1695</v>
      </c>
      <c r="C195" s="41" t="s">
        <v>1694</v>
      </c>
      <c r="D195" s="41" t="s">
        <v>1694</v>
      </c>
      <c r="E195" s="41"/>
      <c r="F195" s="135"/>
    </row>
    <row r="196" spans="1:6" ht="62.4">
      <c r="A196" s="25" t="s">
        <v>1693</v>
      </c>
      <c r="B196" s="88" t="s">
        <v>912</v>
      </c>
      <c r="C196" s="41" t="s">
        <v>1515</v>
      </c>
      <c r="D196" s="41" t="s">
        <v>1515</v>
      </c>
      <c r="E196" s="41"/>
      <c r="F196" s="135"/>
    </row>
    <row r="197" spans="1:6" ht="78">
      <c r="A197" s="25" t="s">
        <v>1692</v>
      </c>
      <c r="B197" s="88" t="s">
        <v>1691</v>
      </c>
      <c r="C197" s="41" t="s">
        <v>1690</v>
      </c>
      <c r="D197" s="41" t="s">
        <v>1689</v>
      </c>
      <c r="E197" s="41"/>
      <c r="F197" s="135"/>
    </row>
    <row r="198" spans="1:6" ht="46.8">
      <c r="A198" s="25" t="s">
        <v>1688</v>
      </c>
      <c r="B198" s="85" t="s">
        <v>908</v>
      </c>
      <c r="C198" s="41" t="s">
        <v>1687</v>
      </c>
      <c r="D198" s="41" t="s">
        <v>1686</v>
      </c>
      <c r="E198" s="41"/>
      <c r="F198" s="135"/>
    </row>
    <row r="199" spans="1:6" ht="46.8">
      <c r="A199" s="25" t="s">
        <v>1685</v>
      </c>
      <c r="B199" s="89" t="s">
        <v>906</v>
      </c>
      <c r="C199" s="41" t="s">
        <v>1517</v>
      </c>
      <c r="D199" s="41" t="s">
        <v>1684</v>
      </c>
      <c r="E199" s="41"/>
      <c r="F199" s="135"/>
    </row>
    <row r="200" spans="1:6" ht="65.400000000000006" customHeight="1">
      <c r="A200" s="25" t="s">
        <v>1683</v>
      </c>
      <c r="B200" s="89" t="s">
        <v>904</v>
      </c>
      <c r="C200" s="41" t="s">
        <v>1682</v>
      </c>
      <c r="D200" s="41" t="s">
        <v>1681</v>
      </c>
      <c r="E200" s="41"/>
      <c r="F200" s="135"/>
    </row>
    <row r="201" spans="1:6" ht="78">
      <c r="A201" s="25" t="s">
        <v>903</v>
      </c>
      <c r="B201" s="88" t="s">
        <v>902</v>
      </c>
      <c r="C201" s="41" t="s">
        <v>1680</v>
      </c>
      <c r="D201" s="41" t="s">
        <v>1679</v>
      </c>
      <c r="E201" s="41"/>
      <c r="F201" s="135"/>
    </row>
    <row r="202" spans="1:6" ht="20.399999999999999" customHeight="1">
      <c r="A202" s="25" t="s">
        <v>1920</v>
      </c>
      <c r="B202" s="41" t="s">
        <v>63</v>
      </c>
      <c r="C202" s="41"/>
      <c r="D202" s="41"/>
      <c r="E202" s="41"/>
      <c r="F202" s="135"/>
    </row>
    <row r="203" spans="1:6" ht="31.2">
      <c r="A203" s="21" t="s">
        <v>899</v>
      </c>
      <c r="B203" s="90" t="s">
        <v>898</v>
      </c>
      <c r="C203" s="41" t="s">
        <v>1513</v>
      </c>
      <c r="D203" s="41" t="s">
        <v>1513</v>
      </c>
      <c r="E203" s="41"/>
      <c r="F203" s="135"/>
    </row>
    <row r="204" spans="1:6" ht="31.2">
      <c r="A204" s="21" t="s">
        <v>897</v>
      </c>
      <c r="B204" s="87" t="s">
        <v>896</v>
      </c>
      <c r="C204" s="41" t="s">
        <v>1698</v>
      </c>
      <c r="D204" s="41" t="s">
        <v>1698</v>
      </c>
      <c r="E204" s="41"/>
      <c r="F204" s="135"/>
    </row>
    <row r="205" spans="1:6" ht="46.8">
      <c r="A205" s="21" t="s">
        <v>895</v>
      </c>
      <c r="B205" s="58" t="s">
        <v>894</v>
      </c>
      <c r="C205" s="41" t="s">
        <v>1697</v>
      </c>
      <c r="D205" s="41" t="s">
        <v>1697</v>
      </c>
      <c r="E205" s="41"/>
      <c r="F205" s="135"/>
    </row>
    <row r="206" spans="1:6" ht="60.6" customHeight="1">
      <c r="A206" s="154">
        <v>10</v>
      </c>
      <c r="B206" s="91" t="s">
        <v>1512</v>
      </c>
      <c r="C206" s="41" t="s">
        <v>1678</v>
      </c>
      <c r="D206" s="41" t="s">
        <v>1922</v>
      </c>
      <c r="E206" s="41" t="s">
        <v>1926</v>
      </c>
      <c r="F206" s="135" t="s">
        <v>1926</v>
      </c>
    </row>
    <row r="207" spans="1:6" ht="32.4" customHeight="1">
      <c r="A207" s="155">
        <v>1</v>
      </c>
      <c r="B207" s="67" t="s">
        <v>56</v>
      </c>
      <c r="C207" s="57"/>
      <c r="D207" s="37"/>
      <c r="E207" s="57"/>
      <c r="F207" s="136"/>
    </row>
    <row r="208" spans="1:6">
      <c r="A208" s="156" t="s">
        <v>891</v>
      </c>
      <c r="B208" s="92" t="s">
        <v>890</v>
      </c>
      <c r="C208" s="57" t="s">
        <v>1677</v>
      </c>
      <c r="D208" s="57" t="s">
        <v>1677</v>
      </c>
      <c r="E208" s="57" t="s">
        <v>1677</v>
      </c>
      <c r="F208" s="136" t="s">
        <v>1677</v>
      </c>
    </row>
    <row r="209" spans="1:6">
      <c r="A209" s="156" t="s">
        <v>889</v>
      </c>
      <c r="B209" s="92" t="s">
        <v>888</v>
      </c>
      <c r="C209" s="57" t="s">
        <v>1491</v>
      </c>
      <c r="D209" s="57" t="s">
        <v>1491</v>
      </c>
      <c r="E209" s="57" t="s">
        <v>1528</v>
      </c>
      <c r="F209" s="136" t="s">
        <v>1528</v>
      </c>
    </row>
    <row r="210" spans="1:6">
      <c r="A210" s="156" t="s">
        <v>887</v>
      </c>
      <c r="B210" s="92" t="s">
        <v>886</v>
      </c>
      <c r="C210" s="57" t="s">
        <v>1500</v>
      </c>
      <c r="D210" s="57" t="s">
        <v>1500</v>
      </c>
      <c r="E210" s="57" t="s">
        <v>1500</v>
      </c>
      <c r="F210" s="136" t="s">
        <v>1500</v>
      </c>
    </row>
    <row r="211" spans="1:6" ht="62.4">
      <c r="A211" s="156" t="s">
        <v>885</v>
      </c>
      <c r="B211" s="93" t="s">
        <v>884</v>
      </c>
      <c r="C211" s="94" t="s">
        <v>1508</v>
      </c>
      <c r="D211" s="57" t="s">
        <v>1508</v>
      </c>
      <c r="E211" s="57"/>
      <c r="F211" s="136"/>
    </row>
    <row r="212" spans="1:6" ht="31.2">
      <c r="A212" s="156" t="s">
        <v>883</v>
      </c>
      <c r="B212" s="93" t="s">
        <v>882</v>
      </c>
      <c r="C212" s="94" t="s">
        <v>1479</v>
      </c>
      <c r="D212" s="57" t="s">
        <v>1479</v>
      </c>
      <c r="E212" s="57" t="s">
        <v>1495</v>
      </c>
      <c r="F212" s="136" t="s">
        <v>1495</v>
      </c>
    </row>
    <row r="213" spans="1:6" ht="46.8">
      <c r="A213" s="156" t="s">
        <v>881</v>
      </c>
      <c r="B213" s="93" t="s">
        <v>880</v>
      </c>
      <c r="C213" s="81" t="s">
        <v>1676</v>
      </c>
      <c r="D213" s="41" t="s">
        <v>1676</v>
      </c>
      <c r="E213" s="57"/>
      <c r="F213" s="136"/>
    </row>
    <row r="214" spans="1:6" ht="31.2">
      <c r="A214" s="156" t="s">
        <v>879</v>
      </c>
      <c r="B214" s="93" t="s">
        <v>878</v>
      </c>
      <c r="C214" s="94" t="s">
        <v>1675</v>
      </c>
      <c r="D214" s="57" t="s">
        <v>1675</v>
      </c>
      <c r="E214" s="57"/>
      <c r="F214" s="136"/>
    </row>
    <row r="215" spans="1:6">
      <c r="A215" s="157" t="s">
        <v>136</v>
      </c>
      <c r="B215" s="67" t="s">
        <v>63</v>
      </c>
      <c r="C215" s="94"/>
      <c r="D215" s="40"/>
      <c r="E215" s="94"/>
      <c r="F215" s="158"/>
    </row>
    <row r="216" spans="1:6" ht="49.8" customHeight="1">
      <c r="A216" s="156" t="s">
        <v>866</v>
      </c>
      <c r="B216" s="95" t="s">
        <v>865</v>
      </c>
      <c r="C216" s="94" t="s">
        <v>1674</v>
      </c>
      <c r="D216" s="94" t="s">
        <v>1674</v>
      </c>
      <c r="E216" s="94"/>
      <c r="F216" s="158"/>
    </row>
    <row r="217" spans="1:6" ht="46.8">
      <c r="A217" s="156" t="s">
        <v>864</v>
      </c>
      <c r="B217" s="95" t="s">
        <v>863</v>
      </c>
      <c r="C217" s="94" t="s">
        <v>1673</v>
      </c>
      <c r="D217" s="94" t="s">
        <v>1673</v>
      </c>
      <c r="E217" s="94"/>
      <c r="F217" s="158"/>
    </row>
    <row r="218" spans="1:6" ht="41.4" customHeight="1">
      <c r="A218" s="156" t="s">
        <v>861</v>
      </c>
      <c r="B218" s="95" t="s">
        <v>860</v>
      </c>
      <c r="C218" s="94" t="s">
        <v>1672</v>
      </c>
      <c r="D218" s="81" t="s">
        <v>1671</v>
      </c>
      <c r="E218" s="94"/>
      <c r="F218" s="158"/>
    </row>
    <row r="219" spans="1:6" ht="55.8" customHeight="1">
      <c r="A219" s="26" t="s">
        <v>490</v>
      </c>
      <c r="B219" s="65" t="s">
        <v>841</v>
      </c>
      <c r="C219" s="41" t="s">
        <v>1670</v>
      </c>
      <c r="D219" s="41" t="s">
        <v>1669</v>
      </c>
      <c r="E219" s="41" t="s">
        <v>1668</v>
      </c>
      <c r="F219" s="135" t="s">
        <v>1668</v>
      </c>
    </row>
    <row r="220" spans="1:6">
      <c r="A220" s="159" t="s">
        <v>57</v>
      </c>
      <c r="B220" s="43" t="s">
        <v>56</v>
      </c>
      <c r="C220" s="96"/>
      <c r="D220" s="96"/>
      <c r="E220" s="96"/>
      <c r="F220" s="160"/>
    </row>
    <row r="221" spans="1:6" ht="31.2">
      <c r="A221" s="159" t="s">
        <v>840</v>
      </c>
      <c r="B221" s="49" t="s">
        <v>839</v>
      </c>
      <c r="C221" s="96" t="s">
        <v>1666</v>
      </c>
      <c r="D221" s="54" t="s">
        <v>1667</v>
      </c>
      <c r="E221" s="96" t="s">
        <v>1666</v>
      </c>
      <c r="F221" s="160" t="s">
        <v>1666</v>
      </c>
    </row>
    <row r="222" spans="1:6" ht="31.2">
      <c r="A222" s="159" t="s">
        <v>838</v>
      </c>
      <c r="B222" s="49" t="s">
        <v>837</v>
      </c>
      <c r="C222" s="96" t="s">
        <v>1664</v>
      </c>
      <c r="D222" s="54" t="s">
        <v>1665</v>
      </c>
      <c r="E222" s="96" t="s">
        <v>1664</v>
      </c>
      <c r="F222" s="161" t="s">
        <v>1664</v>
      </c>
    </row>
    <row r="223" spans="1:6" ht="46.8">
      <c r="A223" s="162" t="s">
        <v>827</v>
      </c>
      <c r="B223" s="97" t="s">
        <v>1663</v>
      </c>
      <c r="C223" s="54" t="s">
        <v>1662</v>
      </c>
      <c r="D223" s="54" t="s">
        <v>1661</v>
      </c>
      <c r="E223" s="96"/>
      <c r="F223" s="160"/>
    </row>
    <row r="224" spans="1:6" ht="46.8">
      <c r="A224" s="162" t="s">
        <v>825</v>
      </c>
      <c r="B224" s="97" t="s">
        <v>1660</v>
      </c>
      <c r="C224" s="98" t="s">
        <v>1519</v>
      </c>
      <c r="D224" s="54" t="s">
        <v>1659</v>
      </c>
      <c r="E224" s="96"/>
      <c r="F224" s="160"/>
    </row>
    <row r="225" spans="1:10" ht="46.8">
      <c r="A225" s="162" t="s">
        <v>823</v>
      </c>
      <c r="B225" s="97" t="s">
        <v>822</v>
      </c>
      <c r="C225" s="54" t="s">
        <v>1658</v>
      </c>
      <c r="D225" s="54" t="s">
        <v>1658</v>
      </c>
      <c r="E225" s="96"/>
      <c r="F225" s="160"/>
    </row>
    <row r="226" spans="1:10" ht="46.8">
      <c r="A226" s="25" t="s">
        <v>821</v>
      </c>
      <c r="B226" s="97" t="s">
        <v>820</v>
      </c>
      <c r="C226" s="54" t="s">
        <v>1509</v>
      </c>
      <c r="D226" s="99" t="s">
        <v>1531</v>
      </c>
      <c r="E226" s="96"/>
      <c r="F226" s="160"/>
    </row>
    <row r="227" spans="1:10" ht="46.8">
      <c r="A227" s="25" t="s">
        <v>819</v>
      </c>
      <c r="B227" s="97" t="s">
        <v>818</v>
      </c>
      <c r="C227" s="54" t="s">
        <v>1611</v>
      </c>
      <c r="D227" s="99" t="s">
        <v>1492</v>
      </c>
      <c r="E227" s="96"/>
      <c r="F227" s="160"/>
    </row>
    <row r="228" spans="1:10" ht="46.8">
      <c r="A228" s="25" t="s">
        <v>817</v>
      </c>
      <c r="B228" s="97" t="s">
        <v>816</v>
      </c>
      <c r="C228" s="54" t="s">
        <v>1506</v>
      </c>
      <c r="D228" s="99" t="s">
        <v>1657</v>
      </c>
      <c r="E228" s="96"/>
      <c r="F228" s="160"/>
    </row>
    <row r="229" spans="1:10" ht="78">
      <c r="A229" s="25" t="s">
        <v>815</v>
      </c>
      <c r="B229" s="100" t="s">
        <v>1656</v>
      </c>
      <c r="C229" s="98" t="s">
        <v>1655</v>
      </c>
      <c r="D229" s="99" t="s">
        <v>1654</v>
      </c>
      <c r="E229" s="96"/>
      <c r="F229" s="160"/>
    </row>
    <row r="230" spans="1:10" ht="46.8">
      <c r="A230" s="25" t="s">
        <v>804</v>
      </c>
      <c r="B230" s="100" t="s">
        <v>1653</v>
      </c>
      <c r="C230" s="96"/>
      <c r="D230" s="54" t="s">
        <v>1523</v>
      </c>
      <c r="E230" s="96"/>
      <c r="F230" s="160"/>
    </row>
    <row r="231" spans="1:10" ht="62.4">
      <c r="A231" s="25" t="s">
        <v>802</v>
      </c>
      <c r="B231" s="100" t="s">
        <v>801</v>
      </c>
      <c r="C231" s="98" t="s">
        <v>1652</v>
      </c>
      <c r="D231" s="101" t="s">
        <v>1527</v>
      </c>
      <c r="E231" s="96"/>
      <c r="F231" s="160"/>
    </row>
    <row r="232" spans="1:10" ht="62.4">
      <c r="A232" s="25" t="s">
        <v>800</v>
      </c>
      <c r="B232" s="100" t="s">
        <v>1651</v>
      </c>
      <c r="C232" s="96"/>
      <c r="D232" s="102" t="s">
        <v>1650</v>
      </c>
      <c r="E232" s="96"/>
      <c r="F232" s="160"/>
    </row>
    <row r="233" spans="1:10" ht="78">
      <c r="A233" s="25" t="s">
        <v>798</v>
      </c>
      <c r="B233" s="100" t="s">
        <v>1649</v>
      </c>
      <c r="C233" s="96"/>
      <c r="D233" s="102" t="s">
        <v>1648</v>
      </c>
      <c r="E233" s="96"/>
      <c r="F233" s="160"/>
    </row>
    <row r="234" spans="1:10" ht="48" customHeight="1">
      <c r="A234" s="138" t="s">
        <v>1511</v>
      </c>
      <c r="B234" s="42" t="s">
        <v>795</v>
      </c>
      <c r="C234" s="61" t="s">
        <v>1927</v>
      </c>
      <c r="D234" s="61" t="s">
        <v>1928</v>
      </c>
      <c r="E234" s="61" t="s">
        <v>1929</v>
      </c>
      <c r="F234" s="137" t="s">
        <v>1930</v>
      </c>
      <c r="H234" s="31"/>
      <c r="I234" s="31"/>
      <c r="J234" s="31"/>
    </row>
    <row r="235" spans="1:10">
      <c r="A235" s="36" t="s">
        <v>57</v>
      </c>
      <c r="B235" s="103" t="s">
        <v>56</v>
      </c>
      <c r="C235" s="37"/>
      <c r="D235" s="37"/>
      <c r="E235" s="37"/>
      <c r="F235" s="125"/>
    </row>
    <row r="236" spans="1:10" ht="31.2">
      <c r="A236" s="26" t="s">
        <v>794</v>
      </c>
      <c r="B236" s="43" t="s">
        <v>793</v>
      </c>
      <c r="C236" s="61" t="s">
        <v>1474</v>
      </c>
      <c r="D236" s="41" t="s">
        <v>1474</v>
      </c>
      <c r="E236" s="61" t="s">
        <v>1474</v>
      </c>
      <c r="F236" s="135" t="s">
        <v>1474</v>
      </c>
    </row>
    <row r="237" spans="1:10" ht="31.2">
      <c r="A237" s="26" t="s">
        <v>792</v>
      </c>
      <c r="B237" s="43" t="s">
        <v>1907</v>
      </c>
      <c r="C237" s="61" t="s">
        <v>1510</v>
      </c>
      <c r="D237" s="41"/>
      <c r="E237" s="61" t="s">
        <v>1510</v>
      </c>
      <c r="F237" s="135"/>
    </row>
    <row r="238" spans="1:10" ht="31.2">
      <c r="A238" s="26" t="s">
        <v>790</v>
      </c>
      <c r="B238" s="43" t="s">
        <v>789</v>
      </c>
      <c r="C238" s="61" t="s">
        <v>1475</v>
      </c>
      <c r="D238" s="41" t="s">
        <v>1475</v>
      </c>
      <c r="E238" s="61" t="s">
        <v>1475</v>
      </c>
      <c r="F238" s="135" t="s">
        <v>1475</v>
      </c>
    </row>
    <row r="239" spans="1:10" ht="31.2">
      <c r="A239" s="26" t="s">
        <v>788</v>
      </c>
      <c r="B239" s="43" t="s">
        <v>787</v>
      </c>
      <c r="C239" s="61" t="s">
        <v>1502</v>
      </c>
      <c r="D239" s="104">
        <v>3.1440000000000001</v>
      </c>
      <c r="E239" s="61" t="s">
        <v>1502</v>
      </c>
      <c r="F239" s="163" t="s">
        <v>1647</v>
      </c>
    </row>
    <row r="240" spans="1:10" ht="31.2">
      <c r="A240" s="26" t="s">
        <v>786</v>
      </c>
      <c r="B240" s="43" t="s">
        <v>785</v>
      </c>
      <c r="C240" s="105" t="s">
        <v>1646</v>
      </c>
      <c r="D240" s="104">
        <v>3.3140000000000001</v>
      </c>
      <c r="E240" s="105" t="s">
        <v>1646</v>
      </c>
      <c r="F240" s="163" t="s">
        <v>1645</v>
      </c>
    </row>
    <row r="241" spans="1:6" ht="31.2">
      <c r="A241" s="26" t="s">
        <v>784</v>
      </c>
      <c r="B241" s="43" t="s">
        <v>783</v>
      </c>
      <c r="C241" s="61" t="s">
        <v>1644</v>
      </c>
      <c r="D241" s="104">
        <v>1.29</v>
      </c>
      <c r="E241" s="61" t="s">
        <v>1644</v>
      </c>
      <c r="F241" s="163" t="s">
        <v>1503</v>
      </c>
    </row>
    <row r="242" spans="1:6" ht="31.2">
      <c r="A242" s="26" t="s">
        <v>782</v>
      </c>
      <c r="B242" s="43" t="s">
        <v>781</v>
      </c>
      <c r="C242" s="105" t="s">
        <v>1643</v>
      </c>
      <c r="D242" s="104">
        <v>3.3</v>
      </c>
      <c r="E242" s="105" t="s">
        <v>1643</v>
      </c>
      <c r="F242" s="163" t="s">
        <v>1642</v>
      </c>
    </row>
    <row r="243" spans="1:6" ht="31.2">
      <c r="A243" s="26" t="s">
        <v>776</v>
      </c>
      <c r="B243" s="43" t="s">
        <v>775</v>
      </c>
      <c r="C243" s="61" t="s">
        <v>1485</v>
      </c>
      <c r="D243" s="41" t="s">
        <v>1485</v>
      </c>
      <c r="E243" s="61" t="s">
        <v>1485</v>
      </c>
      <c r="F243" s="135" t="s">
        <v>1485</v>
      </c>
    </row>
    <row r="244" spans="1:6" ht="31.2">
      <c r="A244" s="26" t="s">
        <v>774</v>
      </c>
      <c r="B244" s="43" t="s">
        <v>773</v>
      </c>
      <c r="C244" s="61" t="s">
        <v>1555</v>
      </c>
      <c r="D244" s="41" t="s">
        <v>1555</v>
      </c>
      <c r="E244" s="61" t="s">
        <v>1555</v>
      </c>
      <c r="F244" s="135" t="s">
        <v>1555</v>
      </c>
    </row>
    <row r="245" spans="1:6" ht="31.2">
      <c r="A245" s="26" t="s">
        <v>772</v>
      </c>
      <c r="B245" s="43" t="s">
        <v>771</v>
      </c>
      <c r="C245" s="61" t="s">
        <v>1474</v>
      </c>
      <c r="D245" s="41" t="s">
        <v>1473</v>
      </c>
      <c r="E245" s="61" t="s">
        <v>1474</v>
      </c>
      <c r="F245" s="135" t="s">
        <v>1473</v>
      </c>
    </row>
    <row r="246" spans="1:6" ht="31.2">
      <c r="A246" s="26" t="s">
        <v>768</v>
      </c>
      <c r="B246" s="43" t="s">
        <v>767</v>
      </c>
      <c r="C246" s="105" t="s">
        <v>1485</v>
      </c>
      <c r="D246" s="41" t="s">
        <v>1485</v>
      </c>
      <c r="E246" s="105" t="s">
        <v>1485</v>
      </c>
      <c r="F246" s="135" t="s">
        <v>1485</v>
      </c>
    </row>
    <row r="247" spans="1:6" ht="31.2">
      <c r="A247" s="26" t="s">
        <v>766</v>
      </c>
      <c r="B247" s="43" t="s">
        <v>765</v>
      </c>
      <c r="C247" s="105" t="s">
        <v>1473</v>
      </c>
      <c r="D247" s="41" t="s">
        <v>1473</v>
      </c>
      <c r="E247" s="105" t="s">
        <v>1473</v>
      </c>
      <c r="F247" s="135" t="s">
        <v>1473</v>
      </c>
    </row>
    <row r="248" spans="1:6" ht="31.2">
      <c r="A248" s="26" t="s">
        <v>760</v>
      </c>
      <c r="B248" s="43" t="s">
        <v>759</v>
      </c>
      <c r="C248" s="61" t="s">
        <v>1473</v>
      </c>
      <c r="D248" s="41" t="s">
        <v>1473</v>
      </c>
      <c r="E248" s="61" t="s">
        <v>1473</v>
      </c>
      <c r="F248" s="135" t="s">
        <v>1473</v>
      </c>
    </row>
    <row r="249" spans="1:6" ht="31.2">
      <c r="A249" s="26" t="s">
        <v>758</v>
      </c>
      <c r="B249" s="43" t="s">
        <v>757</v>
      </c>
      <c r="C249" s="61" t="s">
        <v>1520</v>
      </c>
      <c r="D249" s="41" t="s">
        <v>1520</v>
      </c>
      <c r="E249" s="61" t="s">
        <v>1520</v>
      </c>
      <c r="F249" s="135" t="s">
        <v>1520</v>
      </c>
    </row>
    <row r="250" spans="1:6" ht="31.2">
      <c r="A250" s="26" t="s">
        <v>754</v>
      </c>
      <c r="B250" s="43" t="s">
        <v>753</v>
      </c>
      <c r="C250" s="61" t="s">
        <v>1612</v>
      </c>
      <c r="D250" s="41" t="s">
        <v>1612</v>
      </c>
      <c r="E250" s="61" t="s">
        <v>1612</v>
      </c>
      <c r="F250" s="135" t="s">
        <v>1612</v>
      </c>
    </row>
    <row r="251" spans="1:6" ht="31.2">
      <c r="A251" s="26" t="s">
        <v>752</v>
      </c>
      <c r="B251" s="43" t="s">
        <v>751</v>
      </c>
      <c r="C251" s="61" t="s">
        <v>1485</v>
      </c>
      <c r="D251" s="41" t="s">
        <v>1485</v>
      </c>
      <c r="E251" s="61" t="s">
        <v>1485</v>
      </c>
      <c r="F251" s="135" t="s">
        <v>1485</v>
      </c>
    </row>
    <row r="252" spans="1:6" ht="31.2">
      <c r="A252" s="26" t="s">
        <v>750</v>
      </c>
      <c r="B252" s="43" t="s">
        <v>749</v>
      </c>
      <c r="C252" s="61" t="s">
        <v>1474</v>
      </c>
      <c r="D252" s="41" t="s">
        <v>1474</v>
      </c>
      <c r="E252" s="61" t="s">
        <v>1474</v>
      </c>
      <c r="F252" s="135" t="s">
        <v>1474</v>
      </c>
    </row>
    <row r="253" spans="1:6" ht="62.4">
      <c r="A253" s="26" t="s">
        <v>748</v>
      </c>
      <c r="B253" s="43" t="s">
        <v>747</v>
      </c>
      <c r="C253" s="106" t="s">
        <v>1489</v>
      </c>
      <c r="D253" s="54" t="s">
        <v>1641</v>
      </c>
      <c r="E253" s="106"/>
      <c r="F253" s="161"/>
    </row>
    <row r="254" spans="1:6" ht="78">
      <c r="A254" s="26" t="s">
        <v>746</v>
      </c>
      <c r="B254" s="43" t="s">
        <v>745</v>
      </c>
      <c r="C254" s="106" t="s">
        <v>1615</v>
      </c>
      <c r="D254" s="54" t="s">
        <v>1640</v>
      </c>
      <c r="E254" s="106"/>
      <c r="F254" s="161"/>
    </row>
    <row r="255" spans="1:6" ht="78">
      <c r="A255" s="26" t="s">
        <v>744</v>
      </c>
      <c r="B255" s="43" t="s">
        <v>743</v>
      </c>
      <c r="C255" s="106" t="s">
        <v>1484</v>
      </c>
      <c r="D255" s="54" t="s">
        <v>1639</v>
      </c>
      <c r="E255" s="106"/>
      <c r="F255" s="161"/>
    </row>
    <row r="256" spans="1:6" ht="78">
      <c r="A256" s="26" t="s">
        <v>742</v>
      </c>
      <c r="B256" s="43" t="s">
        <v>741</v>
      </c>
      <c r="C256" s="106" t="s">
        <v>1493</v>
      </c>
      <c r="D256" s="54" t="s">
        <v>1638</v>
      </c>
      <c r="E256" s="106"/>
      <c r="F256" s="161"/>
    </row>
    <row r="257" spans="1:6" ht="93.6">
      <c r="A257" s="26" t="s">
        <v>734</v>
      </c>
      <c r="B257" s="43" t="s">
        <v>733</v>
      </c>
      <c r="C257" s="106" t="s">
        <v>1507</v>
      </c>
      <c r="D257" s="54" t="s">
        <v>1637</v>
      </c>
      <c r="E257" s="106"/>
      <c r="F257" s="161"/>
    </row>
    <row r="258" spans="1:6" ht="62.4">
      <c r="A258" s="26" t="s">
        <v>732</v>
      </c>
      <c r="B258" s="43" t="s">
        <v>731</v>
      </c>
      <c r="C258" s="106" t="s">
        <v>1635</v>
      </c>
      <c r="D258" s="54" t="s">
        <v>1636</v>
      </c>
      <c r="E258" s="106"/>
      <c r="F258" s="161"/>
    </row>
    <row r="259" spans="1:6" ht="78">
      <c r="A259" s="26" t="s">
        <v>730</v>
      </c>
      <c r="B259" s="43" t="s">
        <v>729</v>
      </c>
      <c r="C259" s="106" t="s">
        <v>1608</v>
      </c>
      <c r="D259" s="54" t="s">
        <v>1634</v>
      </c>
      <c r="E259" s="106"/>
      <c r="F259" s="161"/>
    </row>
    <row r="260" spans="1:6" ht="62.4">
      <c r="A260" s="26" t="s">
        <v>728</v>
      </c>
      <c r="B260" s="43" t="s">
        <v>727</v>
      </c>
      <c r="C260" s="106" t="s">
        <v>1632</v>
      </c>
      <c r="D260" s="54" t="s">
        <v>1633</v>
      </c>
      <c r="E260" s="106"/>
      <c r="F260" s="161"/>
    </row>
    <row r="261" spans="1:6" ht="46.8">
      <c r="A261" s="26" t="s">
        <v>726</v>
      </c>
      <c r="B261" s="86" t="s">
        <v>725</v>
      </c>
      <c r="C261" s="106" t="s">
        <v>1474</v>
      </c>
      <c r="D261" s="54"/>
      <c r="E261" s="106" t="s">
        <v>1555</v>
      </c>
      <c r="F261" s="161"/>
    </row>
    <row r="262" spans="1:6" ht="62.4">
      <c r="A262" s="26" t="s">
        <v>724</v>
      </c>
      <c r="B262" s="86" t="s">
        <v>723</v>
      </c>
      <c r="C262" s="106" t="s">
        <v>1488</v>
      </c>
      <c r="D262" s="54" t="s">
        <v>1631</v>
      </c>
      <c r="E262" s="106"/>
      <c r="F262" s="161"/>
    </row>
    <row r="263" spans="1:6" ht="62.4">
      <c r="A263" s="26" t="s">
        <v>718</v>
      </c>
      <c r="B263" s="86" t="s">
        <v>717</v>
      </c>
      <c r="C263" s="106" t="s">
        <v>1477</v>
      </c>
      <c r="D263" s="54" t="s">
        <v>1474</v>
      </c>
      <c r="E263" s="106"/>
      <c r="F263" s="161" t="s">
        <v>1474</v>
      </c>
    </row>
    <row r="264" spans="1:6" ht="62.4">
      <c r="A264" s="26" t="s">
        <v>716</v>
      </c>
      <c r="B264" s="86" t="s">
        <v>715</v>
      </c>
      <c r="C264" s="106" t="s">
        <v>1629</v>
      </c>
      <c r="D264" s="54" t="s">
        <v>1630</v>
      </c>
      <c r="E264" s="106"/>
      <c r="F264" s="161"/>
    </row>
    <row r="265" spans="1:6" ht="62.4">
      <c r="A265" s="26" t="s">
        <v>714</v>
      </c>
      <c r="B265" s="86" t="s">
        <v>713</v>
      </c>
      <c r="C265" s="106" t="s">
        <v>1627</v>
      </c>
      <c r="D265" s="54" t="s">
        <v>1628</v>
      </c>
      <c r="E265" s="106"/>
      <c r="F265" s="161"/>
    </row>
    <row r="266" spans="1:6" ht="62.4">
      <c r="A266" s="26" t="s">
        <v>710</v>
      </c>
      <c r="B266" s="43" t="s">
        <v>709</v>
      </c>
      <c r="C266" s="106" t="s">
        <v>1905</v>
      </c>
      <c r="D266" s="54" t="s">
        <v>1626</v>
      </c>
      <c r="E266" s="106"/>
      <c r="F266" s="161"/>
    </row>
    <row r="267" spans="1:6" ht="62.4">
      <c r="A267" s="26" t="s">
        <v>708</v>
      </c>
      <c r="B267" s="43" t="s">
        <v>707</v>
      </c>
      <c r="C267" s="106" t="s">
        <v>1473</v>
      </c>
      <c r="D267" s="54" t="s">
        <v>1474</v>
      </c>
      <c r="E267" s="106" t="s">
        <v>1474</v>
      </c>
      <c r="F267" s="161" t="s">
        <v>1474</v>
      </c>
    </row>
    <row r="268" spans="1:6" ht="62.4">
      <c r="A268" s="26" t="s">
        <v>706</v>
      </c>
      <c r="B268" s="43" t="s">
        <v>705</v>
      </c>
      <c r="C268" s="106" t="s">
        <v>1527</v>
      </c>
      <c r="D268" s="54" t="s">
        <v>1625</v>
      </c>
      <c r="E268" s="106"/>
      <c r="F268" s="161"/>
    </row>
    <row r="269" spans="1:6" ht="46.8">
      <c r="A269" s="26" t="s">
        <v>704</v>
      </c>
      <c r="B269" s="43" t="s">
        <v>703</v>
      </c>
      <c r="C269" s="106" t="s">
        <v>1521</v>
      </c>
      <c r="D269" s="54" t="s">
        <v>1521</v>
      </c>
      <c r="E269" s="106" t="s">
        <v>1474</v>
      </c>
      <c r="F269" s="164" t="s">
        <v>1474</v>
      </c>
    </row>
    <row r="270" spans="1:6" ht="62.4">
      <c r="A270" s="26" t="s">
        <v>702</v>
      </c>
      <c r="B270" s="43" t="s">
        <v>701</v>
      </c>
      <c r="C270" s="106" t="s">
        <v>1606</v>
      </c>
      <c r="D270" s="54" t="s">
        <v>1624</v>
      </c>
      <c r="E270" s="106"/>
      <c r="F270" s="161"/>
    </row>
    <row r="271" spans="1:6" ht="62.4">
      <c r="A271" s="26" t="s">
        <v>700</v>
      </c>
      <c r="B271" s="43" t="s">
        <v>699</v>
      </c>
      <c r="C271" s="106" t="s">
        <v>1622</v>
      </c>
      <c r="D271" s="54" t="s">
        <v>1623</v>
      </c>
      <c r="E271" s="106"/>
      <c r="F271" s="161"/>
    </row>
    <row r="272" spans="1:6" ht="78">
      <c r="A272" s="26" t="s">
        <v>696</v>
      </c>
      <c r="B272" s="43" t="s">
        <v>695</v>
      </c>
      <c r="C272" s="106" t="s">
        <v>1484</v>
      </c>
      <c r="D272" s="54" t="s">
        <v>1621</v>
      </c>
      <c r="E272" s="106"/>
      <c r="F272" s="161"/>
    </row>
    <row r="273" spans="1:6" ht="62.4">
      <c r="A273" s="26" t="s">
        <v>690</v>
      </c>
      <c r="B273" s="43" t="s">
        <v>689</v>
      </c>
      <c r="C273" s="106" t="s">
        <v>1484</v>
      </c>
      <c r="D273" s="54" t="s">
        <v>1620</v>
      </c>
      <c r="E273" s="106"/>
      <c r="F273" s="161"/>
    </row>
    <row r="274" spans="1:6" ht="78">
      <c r="A274" s="26" t="s">
        <v>688</v>
      </c>
      <c r="B274" s="43" t="s">
        <v>687</v>
      </c>
      <c r="C274" s="106" t="s">
        <v>1611</v>
      </c>
      <c r="D274" s="54" t="s">
        <v>1619</v>
      </c>
      <c r="E274" s="106"/>
      <c r="F274" s="161"/>
    </row>
    <row r="275" spans="1:6" ht="62.4">
      <c r="A275" s="26" t="s">
        <v>686</v>
      </c>
      <c r="B275" s="43" t="s">
        <v>685</v>
      </c>
      <c r="C275" s="106" t="s">
        <v>1524</v>
      </c>
      <c r="D275" s="54" t="s">
        <v>1618</v>
      </c>
      <c r="E275" s="106"/>
      <c r="F275" s="161"/>
    </row>
    <row r="276" spans="1:6" ht="62.4">
      <c r="A276" s="26" t="s">
        <v>682</v>
      </c>
      <c r="B276" s="43" t="s">
        <v>681</v>
      </c>
      <c r="C276" s="106" t="s">
        <v>1505</v>
      </c>
      <c r="D276" s="54" t="s">
        <v>1617</v>
      </c>
      <c r="E276" s="106"/>
      <c r="F276" s="161"/>
    </row>
    <row r="277" spans="1:6" ht="62.4">
      <c r="A277" s="26" t="s">
        <v>680</v>
      </c>
      <c r="B277" s="43" t="s">
        <v>679</v>
      </c>
      <c r="C277" s="106" t="s">
        <v>1615</v>
      </c>
      <c r="D277" s="54" t="s">
        <v>1616</v>
      </c>
      <c r="E277" s="106"/>
      <c r="F277" s="161"/>
    </row>
    <row r="278" spans="1:6" ht="46.8">
      <c r="A278" s="26" t="s">
        <v>678</v>
      </c>
      <c r="B278" s="43" t="s">
        <v>677</v>
      </c>
      <c r="C278" s="106" t="s">
        <v>1485</v>
      </c>
      <c r="D278" s="54" t="s">
        <v>1485</v>
      </c>
      <c r="E278" s="106" t="s">
        <v>1475</v>
      </c>
      <c r="F278" s="164" t="s">
        <v>1475</v>
      </c>
    </row>
    <row r="279" spans="1:6" ht="78">
      <c r="A279" s="26" t="s">
        <v>676</v>
      </c>
      <c r="B279" s="43" t="s">
        <v>675</v>
      </c>
      <c r="C279" s="106" t="s">
        <v>1501</v>
      </c>
      <c r="D279" s="54" t="s">
        <v>1614</v>
      </c>
      <c r="E279" s="106"/>
      <c r="F279" s="161"/>
    </row>
    <row r="280" spans="1:6" ht="62.4">
      <c r="A280" s="26" t="s">
        <v>674</v>
      </c>
      <c r="B280" s="43" t="s">
        <v>1613</v>
      </c>
      <c r="C280" s="106" t="s">
        <v>1612</v>
      </c>
      <c r="D280" s="54" t="s">
        <v>1612</v>
      </c>
      <c r="E280" s="106" t="s">
        <v>1529</v>
      </c>
      <c r="F280" s="164" t="s">
        <v>1529</v>
      </c>
    </row>
    <row r="281" spans="1:6" ht="62.4">
      <c r="A281" s="26" t="s">
        <v>666</v>
      </c>
      <c r="B281" s="43" t="s">
        <v>665</v>
      </c>
      <c r="C281" s="61" t="s">
        <v>1906</v>
      </c>
      <c r="D281" s="41" t="s">
        <v>1612</v>
      </c>
      <c r="E281" s="61" t="s">
        <v>1491</v>
      </c>
      <c r="F281" s="137" t="s">
        <v>1491</v>
      </c>
    </row>
    <row r="282" spans="1:6" ht="78">
      <c r="A282" s="26" t="s">
        <v>664</v>
      </c>
      <c r="B282" s="43" t="s">
        <v>663</v>
      </c>
      <c r="C282" s="61" t="s">
        <v>1524</v>
      </c>
      <c r="D282" s="81">
        <v>0.112</v>
      </c>
      <c r="E282" s="61"/>
      <c r="F282" s="165"/>
    </row>
    <row r="283" spans="1:6" ht="62.4">
      <c r="A283" s="26" t="s">
        <v>662</v>
      </c>
      <c r="B283" s="43" t="s">
        <v>661</v>
      </c>
      <c r="C283" s="61" t="s">
        <v>1485</v>
      </c>
      <c r="D283" s="41" t="s">
        <v>1485</v>
      </c>
      <c r="E283" s="61" t="s">
        <v>1485</v>
      </c>
      <c r="F283" s="135" t="s">
        <v>1485</v>
      </c>
    </row>
    <row r="284" spans="1:6" ht="78">
      <c r="A284" s="26" t="s">
        <v>660</v>
      </c>
      <c r="B284" s="43" t="s">
        <v>659</v>
      </c>
      <c r="C284" s="61" t="s">
        <v>1527</v>
      </c>
      <c r="D284" s="81">
        <v>0.107</v>
      </c>
      <c r="E284" s="61"/>
      <c r="F284" s="135"/>
    </row>
    <row r="285" spans="1:6" ht="62.4">
      <c r="A285" s="26" t="s">
        <v>658</v>
      </c>
      <c r="B285" s="43" t="s">
        <v>657</v>
      </c>
      <c r="C285" s="61" t="s">
        <v>1606</v>
      </c>
      <c r="D285" s="81">
        <v>0.15</v>
      </c>
      <c r="E285" s="61"/>
      <c r="F285" s="135"/>
    </row>
    <row r="286" spans="1:6" ht="78">
      <c r="A286" s="26" t="s">
        <v>654</v>
      </c>
      <c r="B286" s="43" t="s">
        <v>653</v>
      </c>
      <c r="C286" s="61" t="s">
        <v>1608</v>
      </c>
      <c r="D286" s="41">
        <v>7.0000000000000007E-2</v>
      </c>
      <c r="E286" s="61"/>
      <c r="F286" s="135"/>
    </row>
    <row r="287" spans="1:6" ht="46.8">
      <c r="A287" s="26" t="s">
        <v>652</v>
      </c>
      <c r="B287" s="43" t="s">
        <v>651</v>
      </c>
      <c r="C287" s="61" t="s">
        <v>1474</v>
      </c>
      <c r="D287" s="41" t="s">
        <v>1474</v>
      </c>
      <c r="E287" s="61" t="s">
        <v>1474</v>
      </c>
      <c r="F287" s="135" t="s">
        <v>1474</v>
      </c>
    </row>
    <row r="288" spans="1:6" ht="62.4">
      <c r="A288" s="26" t="s">
        <v>650</v>
      </c>
      <c r="B288" s="43" t="s">
        <v>649</v>
      </c>
      <c r="C288" s="61" t="s">
        <v>1521</v>
      </c>
      <c r="D288" s="41" t="s">
        <v>1521</v>
      </c>
      <c r="E288" s="61" t="s">
        <v>1521</v>
      </c>
      <c r="F288" s="135" t="s">
        <v>1521</v>
      </c>
    </row>
    <row r="289" spans="1:7" ht="78">
      <c r="A289" s="26" t="s">
        <v>648</v>
      </c>
      <c r="B289" s="43" t="s">
        <v>647</v>
      </c>
      <c r="C289" s="61" t="s">
        <v>1611</v>
      </c>
      <c r="D289" s="81">
        <v>0.2</v>
      </c>
      <c r="E289" s="61"/>
      <c r="F289" s="165"/>
    </row>
    <row r="290" spans="1:7" ht="62.4">
      <c r="A290" s="26" t="s">
        <v>644</v>
      </c>
      <c r="B290" s="43" t="s">
        <v>643</v>
      </c>
      <c r="C290" s="61" t="s">
        <v>1610</v>
      </c>
      <c r="D290" s="81">
        <v>1.6</v>
      </c>
      <c r="E290" s="61"/>
      <c r="F290" s="165"/>
    </row>
    <row r="291" spans="1:7" ht="78">
      <c r="A291" s="26" t="s">
        <v>642</v>
      </c>
      <c r="B291" s="43" t="s">
        <v>641</v>
      </c>
      <c r="C291" s="61" t="s">
        <v>1489</v>
      </c>
      <c r="D291" s="81">
        <v>0.69</v>
      </c>
      <c r="E291" s="61"/>
      <c r="F291" s="165"/>
    </row>
    <row r="292" spans="1:7" ht="62.4">
      <c r="A292" s="26" t="s">
        <v>640</v>
      </c>
      <c r="B292" s="43" t="s">
        <v>639</v>
      </c>
      <c r="C292" s="61" t="s">
        <v>1609</v>
      </c>
      <c r="D292" s="81">
        <v>0.21</v>
      </c>
      <c r="E292" s="61"/>
      <c r="F292" s="165"/>
    </row>
    <row r="293" spans="1:7">
      <c r="A293" s="26">
        <v>2</v>
      </c>
      <c r="B293" s="37" t="s">
        <v>63</v>
      </c>
      <c r="C293" s="61"/>
      <c r="D293" s="107"/>
      <c r="E293" s="61"/>
      <c r="F293" s="166"/>
    </row>
    <row r="294" spans="1:7" ht="31.2">
      <c r="A294" s="26" t="s">
        <v>575</v>
      </c>
      <c r="B294" s="86" t="s">
        <v>574</v>
      </c>
      <c r="C294" s="61" t="s">
        <v>1475</v>
      </c>
      <c r="D294" s="41" t="s">
        <v>1475</v>
      </c>
      <c r="E294" s="61"/>
      <c r="F294" s="166"/>
    </row>
    <row r="295" spans="1:7" ht="31.2">
      <c r="A295" s="26" t="s">
        <v>569</v>
      </c>
      <c r="B295" s="86" t="s">
        <v>1607</v>
      </c>
      <c r="C295" s="108" t="s">
        <v>1606</v>
      </c>
      <c r="D295" s="81" t="s">
        <v>1605</v>
      </c>
      <c r="E295" s="108"/>
      <c r="F295" s="165"/>
    </row>
    <row r="296" spans="1:7" ht="31.2">
      <c r="A296" s="129" t="s">
        <v>568</v>
      </c>
      <c r="B296" s="41" t="s">
        <v>567</v>
      </c>
      <c r="C296" s="41" t="s">
        <v>1604</v>
      </c>
      <c r="D296" s="41" t="s">
        <v>1898</v>
      </c>
      <c r="E296" s="41" t="s">
        <v>1932</v>
      </c>
      <c r="F296" s="135" t="s">
        <v>1932</v>
      </c>
      <c r="G296" s="28"/>
    </row>
    <row r="297" spans="1:7">
      <c r="A297" s="167" t="s">
        <v>57</v>
      </c>
      <c r="B297" s="65" t="s">
        <v>566</v>
      </c>
      <c r="C297" s="62"/>
      <c r="D297" s="62"/>
      <c r="E297" s="62"/>
      <c r="F297" s="141"/>
    </row>
    <row r="298" spans="1:7" ht="31.2">
      <c r="A298" s="25" t="s">
        <v>565</v>
      </c>
      <c r="B298" s="86" t="s">
        <v>564</v>
      </c>
      <c r="C298" s="62">
        <v>1.6020000000000001</v>
      </c>
      <c r="D298" s="62">
        <v>2.16</v>
      </c>
      <c r="E298" s="62" t="s">
        <v>1931</v>
      </c>
      <c r="F298" s="141" t="s">
        <v>1931</v>
      </c>
    </row>
    <row r="299" spans="1:7" ht="62.4">
      <c r="A299" s="25" t="s">
        <v>555</v>
      </c>
      <c r="B299" s="86" t="s">
        <v>554</v>
      </c>
      <c r="C299" s="62">
        <v>0.35</v>
      </c>
      <c r="D299" s="62">
        <v>0.33400000000000002</v>
      </c>
      <c r="E299" s="62">
        <v>0</v>
      </c>
      <c r="F299" s="141">
        <v>0</v>
      </c>
    </row>
    <row r="300" spans="1:7" ht="62.4">
      <c r="A300" s="25" t="s">
        <v>553</v>
      </c>
      <c r="B300" s="86" t="s">
        <v>552</v>
      </c>
      <c r="C300" s="62">
        <v>0.93</v>
      </c>
      <c r="D300" s="62">
        <v>0.93400000000000005</v>
      </c>
      <c r="E300" s="62">
        <v>0</v>
      </c>
      <c r="F300" s="141">
        <v>0</v>
      </c>
    </row>
    <row r="301" spans="1:7" ht="46.8">
      <c r="A301" s="25" t="s">
        <v>551</v>
      </c>
      <c r="B301" s="86" t="s">
        <v>1603</v>
      </c>
      <c r="C301" s="62" t="s">
        <v>1602</v>
      </c>
      <c r="D301" s="62" t="s">
        <v>1602</v>
      </c>
      <c r="E301" s="62">
        <v>0</v>
      </c>
      <c r="F301" s="141">
        <v>0</v>
      </c>
    </row>
    <row r="302" spans="1:7" ht="62.4">
      <c r="A302" s="25" t="s">
        <v>549</v>
      </c>
      <c r="B302" s="86" t="s">
        <v>548</v>
      </c>
      <c r="C302" s="62">
        <v>0.21</v>
      </c>
      <c r="D302" s="62">
        <v>0.21</v>
      </c>
      <c r="E302" s="62">
        <v>0</v>
      </c>
      <c r="F302" s="141">
        <v>0</v>
      </c>
    </row>
    <row r="303" spans="1:7" ht="62.4">
      <c r="A303" s="25" t="s">
        <v>547</v>
      </c>
      <c r="B303" s="86" t="s">
        <v>546</v>
      </c>
      <c r="C303" s="62">
        <v>0.23499999999999999</v>
      </c>
      <c r="D303" s="62">
        <v>0.23499999999999999</v>
      </c>
      <c r="E303" s="62">
        <v>0</v>
      </c>
      <c r="F303" s="141">
        <v>0</v>
      </c>
    </row>
    <row r="304" spans="1:7" ht="31.2">
      <c r="A304" s="25" t="s">
        <v>545</v>
      </c>
      <c r="B304" s="86" t="s">
        <v>544</v>
      </c>
      <c r="C304" s="62" t="s">
        <v>1601</v>
      </c>
      <c r="D304" s="62" t="s">
        <v>1601</v>
      </c>
      <c r="E304" s="62" t="s">
        <v>1481</v>
      </c>
      <c r="F304" s="141" t="s">
        <v>1481</v>
      </c>
    </row>
    <row r="305" spans="1:6" ht="31.2">
      <c r="A305" s="25" t="s">
        <v>543</v>
      </c>
      <c r="B305" s="86" t="s">
        <v>542</v>
      </c>
      <c r="C305" s="62" t="s">
        <v>1483</v>
      </c>
      <c r="D305" s="62" t="s">
        <v>1483</v>
      </c>
      <c r="E305" s="62" t="s">
        <v>1513</v>
      </c>
      <c r="F305" s="141" t="s">
        <v>1513</v>
      </c>
    </row>
    <row r="306" spans="1:6" ht="46.8">
      <c r="A306" s="25" t="s">
        <v>541</v>
      </c>
      <c r="B306" s="86" t="s">
        <v>540</v>
      </c>
      <c r="C306" s="62">
        <v>0.03</v>
      </c>
      <c r="D306" s="62">
        <v>2.5999999999999999E-2</v>
      </c>
      <c r="E306" s="62"/>
      <c r="F306" s="141"/>
    </row>
    <row r="307" spans="1:6" ht="46.8">
      <c r="A307" s="25" t="s">
        <v>539</v>
      </c>
      <c r="B307" s="86" t="s">
        <v>538</v>
      </c>
      <c r="C307" s="62">
        <v>0.18</v>
      </c>
      <c r="D307" s="62">
        <v>0.09</v>
      </c>
      <c r="E307" s="62"/>
      <c r="F307" s="141"/>
    </row>
    <row r="308" spans="1:6" ht="46.8">
      <c r="A308" s="25" t="s">
        <v>537</v>
      </c>
      <c r="B308" s="86" t="s">
        <v>536</v>
      </c>
      <c r="C308" s="62" t="s">
        <v>1518</v>
      </c>
      <c r="D308" s="62" t="s">
        <v>1518</v>
      </c>
      <c r="E308" s="62" t="s">
        <v>1478</v>
      </c>
      <c r="F308" s="141" t="s">
        <v>1478</v>
      </c>
    </row>
    <row r="309" spans="1:6" ht="46.8">
      <c r="A309" s="25" t="s">
        <v>535</v>
      </c>
      <c r="B309" s="86" t="s">
        <v>534</v>
      </c>
      <c r="C309" s="62">
        <v>0.4</v>
      </c>
      <c r="D309" s="62">
        <v>0.375</v>
      </c>
      <c r="E309" s="62"/>
      <c r="F309" s="141"/>
    </row>
    <row r="310" spans="1:6" ht="46.8">
      <c r="A310" s="25" t="s">
        <v>533</v>
      </c>
      <c r="B310" s="86" t="s">
        <v>532</v>
      </c>
      <c r="C310" s="62">
        <v>0.12</v>
      </c>
      <c r="D310" s="62">
        <v>0.12</v>
      </c>
      <c r="E310" s="62"/>
      <c r="F310" s="141"/>
    </row>
    <row r="311" spans="1:6" ht="62.4">
      <c r="A311" s="25" t="s">
        <v>531</v>
      </c>
      <c r="B311" s="86" t="s">
        <v>530</v>
      </c>
      <c r="C311" s="62" t="s">
        <v>1480</v>
      </c>
      <c r="D311" s="62" t="s">
        <v>1480</v>
      </c>
      <c r="E311" s="62" t="s">
        <v>1516</v>
      </c>
      <c r="F311" s="141" t="s">
        <v>1516</v>
      </c>
    </row>
    <row r="312" spans="1:6">
      <c r="A312" s="167" t="s">
        <v>136</v>
      </c>
      <c r="B312" s="65" t="s">
        <v>135</v>
      </c>
      <c r="C312" s="62"/>
      <c r="D312" s="62"/>
      <c r="E312" s="62"/>
      <c r="F312" s="141"/>
    </row>
    <row r="313" spans="1:6" ht="31.2">
      <c r="A313" s="25" t="s">
        <v>527</v>
      </c>
      <c r="B313" s="86" t="s">
        <v>526</v>
      </c>
      <c r="C313" s="62">
        <v>1.865</v>
      </c>
      <c r="D313" s="62">
        <v>2.2000000000000002</v>
      </c>
      <c r="E313" s="62">
        <v>0</v>
      </c>
      <c r="F313" s="141">
        <v>0</v>
      </c>
    </row>
    <row r="314" spans="1:6" ht="46.8">
      <c r="A314" s="25" t="s">
        <v>525</v>
      </c>
      <c r="B314" s="86" t="s">
        <v>1600</v>
      </c>
      <c r="C314" s="62">
        <v>1.0509999999999999</v>
      </c>
      <c r="D314" s="62">
        <v>0.8</v>
      </c>
      <c r="E314" s="62">
        <v>0</v>
      </c>
      <c r="F314" s="141">
        <v>0</v>
      </c>
    </row>
    <row r="315" spans="1:6" ht="31.2">
      <c r="A315" s="25" t="s">
        <v>523</v>
      </c>
      <c r="B315" s="86" t="s">
        <v>1599</v>
      </c>
      <c r="C315" s="62">
        <v>1.7</v>
      </c>
      <c r="D315" s="62">
        <v>1.8</v>
      </c>
      <c r="E315" s="62">
        <v>0</v>
      </c>
      <c r="F315" s="141">
        <v>0</v>
      </c>
    </row>
    <row r="316" spans="1:6" ht="33.6" customHeight="1">
      <c r="A316" s="26" t="s">
        <v>1598</v>
      </c>
      <c r="B316" s="109" t="s">
        <v>510</v>
      </c>
      <c r="C316" s="41" t="s">
        <v>1596</v>
      </c>
      <c r="D316" s="41" t="s">
        <v>1596</v>
      </c>
      <c r="E316" s="41" t="s">
        <v>1596</v>
      </c>
      <c r="F316" s="135" t="s">
        <v>1596</v>
      </c>
    </row>
    <row r="317" spans="1:6" ht="46.8">
      <c r="A317" s="25" t="s">
        <v>503</v>
      </c>
      <c r="B317" s="43" t="s">
        <v>1597</v>
      </c>
      <c r="C317" s="81" t="s">
        <v>1596</v>
      </c>
      <c r="D317" s="81" t="s">
        <v>1596</v>
      </c>
      <c r="E317" s="81" t="s">
        <v>1596</v>
      </c>
      <c r="F317" s="165" t="s">
        <v>1596</v>
      </c>
    </row>
    <row r="318" spans="1:6" ht="27.6" customHeight="1">
      <c r="A318" s="25" t="s">
        <v>501</v>
      </c>
      <c r="B318" s="43" t="s">
        <v>500</v>
      </c>
      <c r="C318" s="41" t="s">
        <v>1595</v>
      </c>
      <c r="D318" s="41" t="s">
        <v>1595</v>
      </c>
      <c r="E318" s="41" t="s">
        <v>1595</v>
      </c>
      <c r="F318" s="135" t="s">
        <v>1595</v>
      </c>
    </row>
    <row r="319" spans="1:6" ht="45" customHeight="1">
      <c r="A319" s="168" t="s">
        <v>488</v>
      </c>
      <c r="B319" s="110" t="s">
        <v>487</v>
      </c>
      <c r="C319" s="41" t="s">
        <v>1939</v>
      </c>
      <c r="D319" s="41" t="s">
        <v>1947</v>
      </c>
      <c r="E319" s="41" t="s">
        <v>1941</v>
      </c>
      <c r="F319" s="135" t="s">
        <v>1940</v>
      </c>
    </row>
    <row r="320" spans="1:6" ht="32.4" customHeight="1">
      <c r="A320" s="36" t="s">
        <v>57</v>
      </c>
      <c r="B320" s="65" t="s">
        <v>56</v>
      </c>
      <c r="C320" s="111"/>
      <c r="D320" s="111"/>
      <c r="E320" s="111"/>
      <c r="F320" s="169"/>
    </row>
    <row r="321" spans="1:11">
      <c r="A321" s="36" t="s">
        <v>486</v>
      </c>
      <c r="B321" s="43" t="s">
        <v>485</v>
      </c>
      <c r="C321" s="112">
        <v>0.16</v>
      </c>
      <c r="D321" s="112">
        <v>0.1</v>
      </c>
      <c r="E321" s="112">
        <f>C321</f>
        <v>0.16</v>
      </c>
      <c r="F321" s="170">
        <f>C321</f>
        <v>0.16</v>
      </c>
      <c r="H321" s="33"/>
      <c r="I321" s="33"/>
      <c r="J321" s="33"/>
      <c r="K321" s="33"/>
    </row>
    <row r="322" spans="1:11">
      <c r="A322" s="36" t="s">
        <v>484</v>
      </c>
      <c r="B322" s="43" t="s">
        <v>483</v>
      </c>
      <c r="C322" s="112">
        <v>0.16</v>
      </c>
      <c r="D322" s="112">
        <v>0.25</v>
      </c>
      <c r="E322" s="112">
        <f t="shared" ref="E322:E354" si="0">C322</f>
        <v>0.16</v>
      </c>
      <c r="F322" s="170">
        <f t="shared" ref="F322:F354" si="1">C322</f>
        <v>0.16</v>
      </c>
    </row>
    <row r="323" spans="1:11">
      <c r="A323" s="36" t="s">
        <v>482</v>
      </c>
      <c r="B323" s="43" t="s">
        <v>481</v>
      </c>
      <c r="C323" s="112">
        <v>0.25</v>
      </c>
      <c r="D323" s="112">
        <v>0.25</v>
      </c>
      <c r="E323" s="112">
        <f t="shared" si="0"/>
        <v>0.25</v>
      </c>
      <c r="F323" s="170">
        <f t="shared" si="1"/>
        <v>0.25</v>
      </c>
      <c r="H323" s="33"/>
      <c r="I323" s="33"/>
      <c r="J323" s="33"/>
      <c r="K323" s="33"/>
    </row>
    <row r="324" spans="1:11" ht="31.2">
      <c r="A324" s="36" t="s">
        <v>480</v>
      </c>
      <c r="B324" s="43" t="s">
        <v>479</v>
      </c>
      <c r="C324" s="112">
        <v>6.3E-2</v>
      </c>
      <c r="D324" s="112">
        <v>6.3E-2</v>
      </c>
      <c r="E324" s="112">
        <v>0.1</v>
      </c>
      <c r="F324" s="170">
        <v>0.1</v>
      </c>
    </row>
    <row r="325" spans="1:11" ht="31.2">
      <c r="A325" s="36" t="s">
        <v>478</v>
      </c>
      <c r="B325" s="43" t="s">
        <v>477</v>
      </c>
      <c r="C325" s="112">
        <v>0.25</v>
      </c>
      <c r="D325" s="112">
        <v>0.25</v>
      </c>
      <c r="E325" s="112">
        <f t="shared" si="0"/>
        <v>0.25</v>
      </c>
      <c r="F325" s="170">
        <f t="shared" si="1"/>
        <v>0.25</v>
      </c>
    </row>
    <row r="326" spans="1:11" ht="31.2">
      <c r="A326" s="36" t="s">
        <v>476</v>
      </c>
      <c r="B326" s="43" t="s">
        <v>475</v>
      </c>
      <c r="C326" s="112">
        <v>0.32</v>
      </c>
      <c r="D326" s="112">
        <v>0.32</v>
      </c>
      <c r="E326" s="112">
        <f t="shared" si="0"/>
        <v>0.32</v>
      </c>
      <c r="F326" s="170">
        <f t="shared" si="1"/>
        <v>0.32</v>
      </c>
    </row>
    <row r="327" spans="1:11" ht="31.2" customHeight="1">
      <c r="A327" s="36" t="s">
        <v>474</v>
      </c>
      <c r="B327" s="43" t="s">
        <v>473</v>
      </c>
      <c r="C327" s="113" t="s">
        <v>1937</v>
      </c>
      <c r="D327" s="112" t="s">
        <v>1594</v>
      </c>
      <c r="E327" s="112" t="str">
        <f t="shared" si="0"/>
        <v>5/7</v>
      </c>
      <c r="F327" s="170" t="str">
        <f t="shared" si="1"/>
        <v>5/7</v>
      </c>
    </row>
    <row r="328" spans="1:11">
      <c r="A328" s="36" t="s">
        <v>472</v>
      </c>
      <c r="B328" s="43" t="s">
        <v>471</v>
      </c>
      <c r="C328" s="112">
        <v>0.63</v>
      </c>
      <c r="D328" s="112">
        <v>0.63</v>
      </c>
      <c r="E328" s="112">
        <v>0.63</v>
      </c>
      <c r="F328" s="170">
        <v>0.63</v>
      </c>
    </row>
    <row r="329" spans="1:11">
      <c r="A329" s="36" t="s">
        <v>470</v>
      </c>
      <c r="B329" s="43" t="s">
        <v>469</v>
      </c>
      <c r="C329" s="114">
        <v>3</v>
      </c>
      <c r="D329" s="114" t="s">
        <v>1593</v>
      </c>
      <c r="E329" s="114">
        <f t="shared" si="0"/>
        <v>3</v>
      </c>
      <c r="F329" s="171">
        <f t="shared" si="1"/>
        <v>3</v>
      </c>
    </row>
    <row r="330" spans="1:11">
      <c r="A330" s="36" t="s">
        <v>468</v>
      </c>
      <c r="B330" s="43" t="s">
        <v>467</v>
      </c>
      <c r="C330" s="114">
        <v>14</v>
      </c>
      <c r="D330" s="114">
        <v>14</v>
      </c>
      <c r="E330" s="114">
        <f t="shared" si="0"/>
        <v>14</v>
      </c>
      <c r="F330" s="171">
        <f t="shared" si="1"/>
        <v>14</v>
      </c>
    </row>
    <row r="331" spans="1:11">
      <c r="A331" s="36" t="s">
        <v>466</v>
      </c>
      <c r="B331" s="43" t="s">
        <v>465</v>
      </c>
      <c r="C331" s="114">
        <v>1</v>
      </c>
      <c r="D331" s="114">
        <v>1</v>
      </c>
      <c r="E331" s="114">
        <f t="shared" si="0"/>
        <v>1</v>
      </c>
      <c r="F331" s="171">
        <f t="shared" si="1"/>
        <v>1</v>
      </c>
    </row>
    <row r="332" spans="1:11">
      <c r="A332" s="36" t="s">
        <v>464</v>
      </c>
      <c r="B332" s="43" t="s">
        <v>463</v>
      </c>
      <c r="C332" s="114">
        <v>1</v>
      </c>
      <c r="D332" s="114">
        <v>1</v>
      </c>
      <c r="E332" s="114">
        <f t="shared" si="0"/>
        <v>1</v>
      </c>
      <c r="F332" s="171">
        <f t="shared" si="1"/>
        <v>1</v>
      </c>
    </row>
    <row r="333" spans="1:11">
      <c r="A333" s="36" t="s">
        <v>462</v>
      </c>
      <c r="B333" s="43" t="s">
        <v>461</v>
      </c>
      <c r="C333" s="114">
        <v>1</v>
      </c>
      <c r="D333" s="114">
        <v>1</v>
      </c>
      <c r="E333" s="114">
        <f t="shared" si="0"/>
        <v>1</v>
      </c>
      <c r="F333" s="171">
        <f t="shared" si="1"/>
        <v>1</v>
      </c>
    </row>
    <row r="334" spans="1:11">
      <c r="A334" s="36" t="s">
        <v>460</v>
      </c>
      <c r="B334" s="43" t="s">
        <v>459</v>
      </c>
      <c r="C334" s="114">
        <v>1</v>
      </c>
      <c r="D334" s="114">
        <v>1</v>
      </c>
      <c r="E334" s="114">
        <f t="shared" si="0"/>
        <v>1</v>
      </c>
      <c r="F334" s="171">
        <f t="shared" si="1"/>
        <v>1</v>
      </c>
    </row>
    <row r="335" spans="1:11" ht="46.8">
      <c r="A335" s="36" t="s">
        <v>458</v>
      </c>
      <c r="B335" s="43" t="s">
        <v>457</v>
      </c>
      <c r="C335" s="112">
        <v>5</v>
      </c>
      <c r="D335" s="112">
        <v>5</v>
      </c>
      <c r="E335" s="112">
        <v>0.63</v>
      </c>
      <c r="F335" s="170">
        <v>0.63</v>
      </c>
    </row>
    <row r="336" spans="1:11" ht="46.8">
      <c r="A336" s="36" t="s">
        <v>456</v>
      </c>
      <c r="B336" s="43" t="s">
        <v>455</v>
      </c>
      <c r="C336" s="112">
        <v>0.5</v>
      </c>
      <c r="D336" s="112">
        <v>0.9</v>
      </c>
      <c r="E336" s="112">
        <v>0.5</v>
      </c>
      <c r="F336" s="170">
        <v>0.5</v>
      </c>
    </row>
    <row r="337" spans="1:6" ht="62.4">
      <c r="A337" s="36" t="s">
        <v>454</v>
      </c>
      <c r="B337" s="43" t="s">
        <v>453</v>
      </c>
      <c r="C337" s="112">
        <v>0.84</v>
      </c>
      <c r="D337" s="112">
        <v>0.91</v>
      </c>
      <c r="E337" s="112"/>
      <c r="F337" s="170">
        <f t="shared" si="1"/>
        <v>0.84</v>
      </c>
    </row>
    <row r="338" spans="1:6" ht="62.4">
      <c r="A338" s="36" t="s">
        <v>452</v>
      </c>
      <c r="B338" s="43" t="s">
        <v>451</v>
      </c>
      <c r="C338" s="112">
        <v>0.84</v>
      </c>
      <c r="D338" s="112">
        <v>0.91</v>
      </c>
      <c r="E338" s="112"/>
      <c r="F338" s="170">
        <f t="shared" si="1"/>
        <v>0.84</v>
      </c>
    </row>
    <row r="339" spans="1:6" ht="46.8">
      <c r="A339" s="36" t="s">
        <v>450</v>
      </c>
      <c r="B339" s="43" t="s">
        <v>449</v>
      </c>
      <c r="C339" s="112">
        <v>0.71099999999999997</v>
      </c>
      <c r="D339" s="112">
        <v>0.71099999999999997</v>
      </c>
      <c r="E339" s="112"/>
      <c r="F339" s="170">
        <f t="shared" si="1"/>
        <v>0.71099999999999997</v>
      </c>
    </row>
    <row r="340" spans="1:6" ht="46.8">
      <c r="A340" s="36" t="s">
        <v>448</v>
      </c>
      <c r="B340" s="43" t="s">
        <v>447</v>
      </c>
      <c r="C340" s="112">
        <v>0.16</v>
      </c>
      <c r="D340" s="112">
        <v>0.26</v>
      </c>
      <c r="E340" s="112"/>
      <c r="F340" s="170">
        <f t="shared" si="1"/>
        <v>0.16</v>
      </c>
    </row>
    <row r="341" spans="1:6" ht="31.2">
      <c r="A341" s="36" t="s">
        <v>446</v>
      </c>
      <c r="B341" s="43" t="s">
        <v>445</v>
      </c>
      <c r="C341" s="112">
        <v>0.5</v>
      </c>
      <c r="D341" s="112">
        <v>0.5</v>
      </c>
      <c r="E341" s="112"/>
      <c r="F341" s="170">
        <f t="shared" si="1"/>
        <v>0.5</v>
      </c>
    </row>
    <row r="342" spans="1:6" ht="31.2">
      <c r="A342" s="36" t="s">
        <v>442</v>
      </c>
      <c r="B342" s="43" t="s">
        <v>441</v>
      </c>
      <c r="C342" s="112">
        <v>0.14000000000000001</v>
      </c>
      <c r="D342" s="112">
        <v>0.14000000000000001</v>
      </c>
      <c r="E342" s="112"/>
      <c r="F342" s="170">
        <f t="shared" si="1"/>
        <v>0.14000000000000001</v>
      </c>
    </row>
    <row r="343" spans="1:6" ht="31.2">
      <c r="A343" s="36" t="s">
        <v>440</v>
      </c>
      <c r="B343" s="43" t="s">
        <v>439</v>
      </c>
      <c r="C343" s="112">
        <v>0.315</v>
      </c>
      <c r="D343" s="112">
        <v>0.315</v>
      </c>
      <c r="E343" s="112"/>
      <c r="F343" s="170">
        <f t="shared" si="1"/>
        <v>0.315</v>
      </c>
    </row>
    <row r="344" spans="1:6" ht="31.2">
      <c r="A344" s="36" t="s">
        <v>438</v>
      </c>
      <c r="B344" s="43" t="s">
        <v>437</v>
      </c>
      <c r="C344" s="112">
        <v>0.22</v>
      </c>
      <c r="D344" s="112">
        <v>0.22</v>
      </c>
      <c r="E344" s="112"/>
      <c r="F344" s="170">
        <f t="shared" si="1"/>
        <v>0.22</v>
      </c>
    </row>
    <row r="345" spans="1:6" ht="31.2">
      <c r="A345" s="36" t="s">
        <v>436</v>
      </c>
      <c r="B345" s="43" t="s">
        <v>435</v>
      </c>
      <c r="C345" s="112">
        <v>0.29399999999999998</v>
      </c>
      <c r="D345" s="112">
        <v>0.29399999999999998</v>
      </c>
      <c r="E345" s="112"/>
      <c r="F345" s="170">
        <f t="shared" si="1"/>
        <v>0.29399999999999998</v>
      </c>
    </row>
    <row r="346" spans="1:6" ht="46.8">
      <c r="A346" s="36" t="s">
        <v>434</v>
      </c>
      <c r="B346" s="43" t="s">
        <v>1938</v>
      </c>
      <c r="C346" s="112">
        <v>0.3</v>
      </c>
      <c r="D346" s="112">
        <v>0.3</v>
      </c>
      <c r="E346" s="112"/>
      <c r="F346" s="170">
        <f t="shared" si="1"/>
        <v>0.3</v>
      </c>
    </row>
    <row r="347" spans="1:6" ht="31.2">
      <c r="A347" s="36" t="s">
        <v>433</v>
      </c>
      <c r="B347" s="43" t="s">
        <v>432</v>
      </c>
      <c r="C347" s="112">
        <v>0.4</v>
      </c>
      <c r="D347" s="112">
        <v>0.4</v>
      </c>
      <c r="E347" s="112"/>
      <c r="F347" s="170">
        <f t="shared" si="1"/>
        <v>0.4</v>
      </c>
    </row>
    <row r="348" spans="1:6" ht="31.2">
      <c r="A348" s="36" t="s">
        <v>431</v>
      </c>
      <c r="B348" s="43" t="s">
        <v>430</v>
      </c>
      <c r="C348" s="112">
        <v>0.32</v>
      </c>
      <c r="D348" s="112">
        <v>0.32</v>
      </c>
      <c r="E348" s="112">
        <v>0.16</v>
      </c>
      <c r="F348" s="170">
        <v>0.16</v>
      </c>
    </row>
    <row r="349" spans="1:6" ht="78">
      <c r="A349" s="36" t="s">
        <v>429</v>
      </c>
      <c r="B349" s="43" t="s">
        <v>428</v>
      </c>
      <c r="C349" s="112">
        <v>0.14799999999999999</v>
      </c>
      <c r="D349" s="112">
        <v>0.35599999999999998</v>
      </c>
      <c r="E349" s="112"/>
      <c r="F349" s="170">
        <f t="shared" si="1"/>
        <v>0.14799999999999999</v>
      </c>
    </row>
    <row r="350" spans="1:6" ht="46.8">
      <c r="A350" s="36" t="s">
        <v>427</v>
      </c>
      <c r="B350" s="43" t="s">
        <v>426</v>
      </c>
      <c r="C350" s="112">
        <v>0.2</v>
      </c>
      <c r="D350" s="112">
        <v>0.33</v>
      </c>
      <c r="E350" s="112"/>
      <c r="F350" s="170">
        <f t="shared" si="1"/>
        <v>0.2</v>
      </c>
    </row>
    <row r="351" spans="1:6" ht="31.2">
      <c r="A351" s="36" t="s">
        <v>425</v>
      </c>
      <c r="B351" s="43" t="s">
        <v>424</v>
      </c>
      <c r="C351" s="112">
        <v>0.08</v>
      </c>
      <c r="D351" s="112">
        <v>0.16</v>
      </c>
      <c r="E351" s="112"/>
      <c r="F351" s="170">
        <f t="shared" si="1"/>
        <v>0.08</v>
      </c>
    </row>
    <row r="352" spans="1:6" ht="31.2">
      <c r="A352" s="36" t="s">
        <v>423</v>
      </c>
      <c r="B352" s="43" t="s">
        <v>422</v>
      </c>
      <c r="C352" s="112">
        <v>1</v>
      </c>
      <c r="D352" s="112">
        <v>1</v>
      </c>
      <c r="E352" s="112">
        <v>0.4</v>
      </c>
      <c r="F352" s="170">
        <v>0.4</v>
      </c>
    </row>
    <row r="353" spans="1:6" ht="31.2">
      <c r="A353" s="36" t="s">
        <v>421</v>
      </c>
      <c r="B353" s="43" t="s">
        <v>1592</v>
      </c>
      <c r="C353" s="112">
        <v>0.46800000000000003</v>
      </c>
      <c r="D353" s="112">
        <v>0.78</v>
      </c>
      <c r="E353" s="112"/>
      <c r="F353" s="170">
        <f t="shared" si="1"/>
        <v>0.46800000000000003</v>
      </c>
    </row>
    <row r="354" spans="1:6" ht="31.2">
      <c r="A354" s="36" t="s">
        <v>420</v>
      </c>
      <c r="B354" s="43" t="s">
        <v>419</v>
      </c>
      <c r="C354" s="114">
        <v>1</v>
      </c>
      <c r="D354" s="114">
        <v>1</v>
      </c>
      <c r="E354" s="114">
        <f t="shared" si="0"/>
        <v>1</v>
      </c>
      <c r="F354" s="171">
        <f t="shared" si="1"/>
        <v>1</v>
      </c>
    </row>
    <row r="355" spans="1:6">
      <c r="A355" s="36" t="s">
        <v>136</v>
      </c>
      <c r="B355" s="65" t="s">
        <v>63</v>
      </c>
      <c r="C355" s="112"/>
      <c r="D355" s="112"/>
      <c r="E355" s="112"/>
      <c r="F355" s="170"/>
    </row>
    <row r="356" spans="1:6" ht="46.8">
      <c r="A356" s="36" t="s">
        <v>372</v>
      </c>
      <c r="B356" s="49" t="s">
        <v>371</v>
      </c>
      <c r="C356" s="112">
        <v>0.5</v>
      </c>
      <c r="D356" s="112">
        <v>0.5</v>
      </c>
      <c r="E356" s="112"/>
      <c r="F356" s="170"/>
    </row>
    <row r="357" spans="1:6" ht="46.8">
      <c r="A357" s="36" t="s">
        <v>370</v>
      </c>
      <c r="B357" s="49" t="s">
        <v>369</v>
      </c>
      <c r="C357" s="112">
        <v>6.3E-2</v>
      </c>
      <c r="D357" s="112">
        <v>0.16</v>
      </c>
      <c r="E357" s="112"/>
      <c r="F357" s="170"/>
    </row>
    <row r="358" spans="1:6" ht="31.2">
      <c r="A358" s="36" t="s">
        <v>368</v>
      </c>
      <c r="B358" s="49" t="s">
        <v>367</v>
      </c>
      <c r="C358" s="112">
        <v>0.1</v>
      </c>
      <c r="D358" s="112">
        <v>0.1</v>
      </c>
      <c r="E358" s="112"/>
      <c r="F358" s="170"/>
    </row>
    <row r="359" spans="1:6" ht="31.2">
      <c r="A359" s="36" t="s">
        <v>366</v>
      </c>
      <c r="B359" s="49" t="s">
        <v>365</v>
      </c>
      <c r="C359" s="112">
        <v>0.1</v>
      </c>
      <c r="D359" s="112">
        <v>0.16</v>
      </c>
      <c r="E359" s="112"/>
      <c r="F359" s="170"/>
    </row>
    <row r="360" spans="1:6" ht="31.2">
      <c r="A360" s="36" t="s">
        <v>364</v>
      </c>
      <c r="B360" s="49" t="s">
        <v>363</v>
      </c>
      <c r="C360" s="112">
        <v>0.04</v>
      </c>
      <c r="D360" s="112">
        <v>0.04</v>
      </c>
      <c r="E360" s="112"/>
      <c r="F360" s="170"/>
    </row>
    <row r="361" spans="1:6" ht="31.2">
      <c r="A361" s="36" t="s">
        <v>362</v>
      </c>
      <c r="B361" s="49" t="s">
        <v>361</v>
      </c>
      <c r="C361" s="112">
        <v>0.1</v>
      </c>
      <c r="D361" s="112">
        <v>0.1</v>
      </c>
      <c r="E361" s="112"/>
      <c r="F361" s="170"/>
    </row>
    <row r="362" spans="1:6" ht="46.8">
      <c r="A362" s="36" t="s">
        <v>360</v>
      </c>
      <c r="B362" s="49" t="s">
        <v>359</v>
      </c>
      <c r="C362" s="112">
        <v>0.04</v>
      </c>
      <c r="D362" s="112">
        <v>0.04</v>
      </c>
      <c r="E362" s="112"/>
      <c r="F362" s="170"/>
    </row>
    <row r="363" spans="1:6" ht="31.2">
      <c r="A363" s="36" t="s">
        <v>358</v>
      </c>
      <c r="B363" s="49" t="s">
        <v>357</v>
      </c>
      <c r="C363" s="112">
        <v>6.3E-2</v>
      </c>
      <c r="D363" s="112">
        <v>6.3E-2</v>
      </c>
      <c r="E363" s="112"/>
      <c r="F363" s="170"/>
    </row>
    <row r="364" spans="1:6" ht="46.8">
      <c r="A364" s="36" t="s">
        <v>356</v>
      </c>
      <c r="B364" s="49" t="s">
        <v>355</v>
      </c>
      <c r="C364" s="112">
        <v>6.3E-2</v>
      </c>
      <c r="D364" s="112">
        <v>0.04</v>
      </c>
      <c r="E364" s="112"/>
      <c r="F364" s="170"/>
    </row>
    <row r="365" spans="1:6" ht="46.8">
      <c r="A365" s="36" t="s">
        <v>354</v>
      </c>
      <c r="B365" s="43" t="s">
        <v>353</v>
      </c>
      <c r="C365" s="112">
        <v>6.3E-2</v>
      </c>
      <c r="D365" s="112">
        <v>6.3E-2</v>
      </c>
      <c r="E365" s="112"/>
      <c r="F365" s="170"/>
    </row>
    <row r="366" spans="1:6" ht="31.2">
      <c r="A366" s="36" t="s">
        <v>352</v>
      </c>
      <c r="B366" s="43" t="s">
        <v>351</v>
      </c>
      <c r="C366" s="112">
        <v>6.3E-2</v>
      </c>
      <c r="D366" s="112">
        <v>0.1</v>
      </c>
      <c r="E366" s="112"/>
      <c r="F366" s="170"/>
    </row>
    <row r="367" spans="1:6" ht="31.2">
      <c r="A367" s="36" t="s">
        <v>350</v>
      </c>
      <c r="B367" s="43" t="s">
        <v>349</v>
      </c>
      <c r="C367" s="114">
        <v>14</v>
      </c>
      <c r="D367" s="114">
        <v>10</v>
      </c>
      <c r="E367" s="112"/>
      <c r="F367" s="170"/>
    </row>
    <row r="368" spans="1:6" ht="31.2">
      <c r="A368" s="36" t="s">
        <v>348</v>
      </c>
      <c r="B368" s="43" t="s">
        <v>347</v>
      </c>
      <c r="C368" s="114">
        <v>1</v>
      </c>
      <c r="D368" s="114">
        <v>1</v>
      </c>
      <c r="E368" s="112"/>
      <c r="F368" s="170"/>
    </row>
    <row r="369" spans="1:6" ht="31.2">
      <c r="A369" s="36" t="s">
        <v>346</v>
      </c>
      <c r="B369" s="43" t="s">
        <v>345</v>
      </c>
      <c r="C369" s="112">
        <v>2.8</v>
      </c>
      <c r="D369" s="112">
        <v>0.73</v>
      </c>
      <c r="E369" s="112"/>
      <c r="F369" s="170"/>
    </row>
    <row r="370" spans="1:6" ht="46.8">
      <c r="A370" s="36" t="s">
        <v>344</v>
      </c>
      <c r="B370" s="43" t="s">
        <v>343</v>
      </c>
      <c r="C370" s="112">
        <v>1.8</v>
      </c>
      <c r="D370" s="112">
        <v>1.95</v>
      </c>
      <c r="E370" s="112"/>
      <c r="F370" s="170"/>
    </row>
    <row r="371" spans="1:6" ht="46.8">
      <c r="A371" s="36" t="s">
        <v>342</v>
      </c>
      <c r="B371" s="43" t="s">
        <v>341</v>
      </c>
      <c r="C371" s="112">
        <v>1.1000000000000001</v>
      </c>
      <c r="D371" s="112">
        <v>1.38</v>
      </c>
      <c r="E371" s="112"/>
      <c r="F371" s="170"/>
    </row>
    <row r="372" spans="1:6" ht="46.8">
      <c r="A372" s="36" t="s">
        <v>340</v>
      </c>
      <c r="B372" s="43" t="s">
        <v>339</v>
      </c>
      <c r="C372" s="112">
        <v>1.1000000000000001</v>
      </c>
      <c r="D372" s="112">
        <v>1.75</v>
      </c>
      <c r="E372" s="112"/>
      <c r="F372" s="170"/>
    </row>
    <row r="373" spans="1:6" ht="46.8">
      <c r="A373" s="36" t="s">
        <v>338</v>
      </c>
      <c r="B373" s="43" t="s">
        <v>337</v>
      </c>
      <c r="C373" s="112">
        <v>0.7</v>
      </c>
      <c r="D373" s="112">
        <v>0.73699999999999999</v>
      </c>
      <c r="E373" s="112"/>
      <c r="F373" s="170"/>
    </row>
    <row r="374" spans="1:6" ht="46.8">
      <c r="A374" s="36" t="s">
        <v>336</v>
      </c>
      <c r="B374" s="43" t="s">
        <v>335</v>
      </c>
      <c r="C374" s="112">
        <v>0.6</v>
      </c>
      <c r="D374" s="112">
        <v>0.86</v>
      </c>
      <c r="E374" s="112"/>
      <c r="F374" s="170"/>
    </row>
    <row r="375" spans="1:6" ht="46.8">
      <c r="A375" s="36" t="s">
        <v>334</v>
      </c>
      <c r="B375" s="43" t="s">
        <v>333</v>
      </c>
      <c r="C375" s="112">
        <v>0.6</v>
      </c>
      <c r="D375" s="112">
        <v>1.8819999999999999</v>
      </c>
      <c r="E375" s="112"/>
      <c r="F375" s="170"/>
    </row>
    <row r="376" spans="1:6" ht="46.8">
      <c r="A376" s="36" t="s">
        <v>332</v>
      </c>
      <c r="B376" s="43" t="s">
        <v>331</v>
      </c>
      <c r="C376" s="112">
        <v>0.9</v>
      </c>
      <c r="D376" s="112">
        <v>1.02</v>
      </c>
      <c r="E376" s="112"/>
      <c r="F376" s="170"/>
    </row>
    <row r="377" spans="1:6" ht="46.8">
      <c r="A377" s="36" t="s">
        <v>330</v>
      </c>
      <c r="B377" s="43" t="s">
        <v>329</v>
      </c>
      <c r="C377" s="112">
        <v>1.2</v>
      </c>
      <c r="D377" s="112">
        <v>1.35</v>
      </c>
      <c r="E377" s="112"/>
      <c r="F377" s="170"/>
    </row>
    <row r="378" spans="1:6" ht="46.8">
      <c r="A378" s="36" t="s">
        <v>328</v>
      </c>
      <c r="B378" s="43" t="s">
        <v>327</v>
      </c>
      <c r="C378" s="112">
        <v>1.1000000000000001</v>
      </c>
      <c r="D378" s="112">
        <v>1.6</v>
      </c>
      <c r="E378" s="112"/>
      <c r="F378" s="170"/>
    </row>
    <row r="379" spans="1:6" ht="46.8">
      <c r="A379" s="36" t="s">
        <v>326</v>
      </c>
      <c r="B379" s="43" t="s">
        <v>325</v>
      </c>
      <c r="C379" s="112">
        <v>1.8</v>
      </c>
      <c r="D379" s="112">
        <v>1.7</v>
      </c>
      <c r="E379" s="112"/>
      <c r="F379" s="170"/>
    </row>
    <row r="380" spans="1:6" ht="31.2">
      <c r="A380" s="36" t="s">
        <v>324</v>
      </c>
      <c r="B380" s="43" t="s">
        <v>323</v>
      </c>
      <c r="C380" s="112">
        <v>2.5</v>
      </c>
      <c r="D380" s="112">
        <v>2.9670000000000001</v>
      </c>
      <c r="E380" s="112"/>
      <c r="F380" s="170"/>
    </row>
    <row r="381" spans="1:6" ht="31.2">
      <c r="A381" s="36" t="s">
        <v>322</v>
      </c>
      <c r="B381" s="43" t="s">
        <v>321</v>
      </c>
      <c r="C381" s="112">
        <v>0.15</v>
      </c>
      <c r="D381" s="112">
        <v>0.11</v>
      </c>
      <c r="E381" s="112"/>
      <c r="F381" s="170"/>
    </row>
    <row r="382" spans="1:6" ht="46.2" customHeight="1">
      <c r="A382" s="172" t="s">
        <v>292</v>
      </c>
      <c r="B382" s="115" t="s">
        <v>1591</v>
      </c>
      <c r="C382" s="41" t="s">
        <v>1590</v>
      </c>
      <c r="D382" s="41" t="s">
        <v>1590</v>
      </c>
      <c r="E382" s="41" t="s">
        <v>1589</v>
      </c>
      <c r="F382" s="135" t="s">
        <v>1589</v>
      </c>
    </row>
    <row r="383" spans="1:6" ht="31.2">
      <c r="A383" s="25" t="s">
        <v>1499</v>
      </c>
      <c r="B383" s="86" t="s">
        <v>289</v>
      </c>
      <c r="C383" s="46" t="s">
        <v>1516</v>
      </c>
      <c r="D383" s="41" t="s">
        <v>1516</v>
      </c>
      <c r="E383" s="41" t="s">
        <v>1516</v>
      </c>
      <c r="F383" s="135" t="s">
        <v>1516</v>
      </c>
    </row>
    <row r="384" spans="1:6" ht="31.2">
      <c r="A384" s="25" t="s">
        <v>1498</v>
      </c>
      <c r="B384" s="86" t="s">
        <v>287</v>
      </c>
      <c r="C384" s="46" t="s">
        <v>1516</v>
      </c>
      <c r="D384" s="41" t="s">
        <v>1516</v>
      </c>
      <c r="E384" s="85" t="s">
        <v>1516</v>
      </c>
      <c r="F384" s="173" t="s">
        <v>1516</v>
      </c>
    </row>
    <row r="385" spans="1:6" ht="46.8">
      <c r="A385" s="25" t="s">
        <v>1497</v>
      </c>
      <c r="B385" s="86" t="s">
        <v>283</v>
      </c>
      <c r="C385" s="41">
        <v>0.14099999999999999</v>
      </c>
      <c r="D385" s="41">
        <v>0.14099999999999999</v>
      </c>
      <c r="E385" s="41">
        <v>0.14099999999999999</v>
      </c>
      <c r="F385" s="135">
        <v>0.14099999999999999</v>
      </c>
    </row>
    <row r="386" spans="1:6" ht="46.8">
      <c r="A386" s="25" t="s">
        <v>1496</v>
      </c>
      <c r="B386" s="86" t="s">
        <v>281</v>
      </c>
      <c r="C386" s="116">
        <v>1.018</v>
      </c>
      <c r="D386" s="116">
        <v>1.018</v>
      </c>
      <c r="E386" s="41">
        <v>0.45300000000000001</v>
      </c>
      <c r="F386" s="135">
        <v>0.45300000000000001</v>
      </c>
    </row>
    <row r="387" spans="1:6" ht="46.8">
      <c r="A387" s="25" t="s">
        <v>275</v>
      </c>
      <c r="B387" s="86" t="s">
        <v>274</v>
      </c>
      <c r="C387" s="41" t="s">
        <v>1483</v>
      </c>
      <c r="D387" s="41" t="s">
        <v>1483</v>
      </c>
      <c r="E387" s="41"/>
      <c r="F387" s="135"/>
    </row>
    <row r="388" spans="1:6" ht="37.799999999999997" customHeight="1">
      <c r="A388" s="138" t="s">
        <v>271</v>
      </c>
      <c r="B388" s="63" t="s">
        <v>270</v>
      </c>
      <c r="C388" s="41" t="s">
        <v>1588</v>
      </c>
      <c r="D388" s="41" t="s">
        <v>1587</v>
      </c>
      <c r="E388" s="41" t="s">
        <v>1586</v>
      </c>
      <c r="F388" s="135" t="s">
        <v>1586</v>
      </c>
    </row>
    <row r="389" spans="1:6" ht="28.2" customHeight="1">
      <c r="A389" s="174" t="s">
        <v>57</v>
      </c>
      <c r="B389" s="103" t="s">
        <v>1585</v>
      </c>
      <c r="C389" s="39"/>
      <c r="D389" s="39"/>
      <c r="E389" s="39"/>
      <c r="F389" s="175"/>
    </row>
    <row r="390" spans="1:6" ht="46.8">
      <c r="A390" s="25" t="s">
        <v>269</v>
      </c>
      <c r="B390" s="43" t="s">
        <v>1584</v>
      </c>
      <c r="C390" s="81" t="s">
        <v>1476</v>
      </c>
      <c r="D390" s="81" t="s">
        <v>1476</v>
      </c>
      <c r="E390" s="81" t="s">
        <v>1477</v>
      </c>
      <c r="F390" s="165" t="s">
        <v>1477</v>
      </c>
    </row>
    <row r="391" spans="1:6" ht="46.8">
      <c r="A391" s="25" t="s">
        <v>267</v>
      </c>
      <c r="B391" s="43" t="s">
        <v>266</v>
      </c>
      <c r="C391" s="117" t="s">
        <v>1481</v>
      </c>
      <c r="D391" s="117" t="s">
        <v>1481</v>
      </c>
      <c r="E391" s="117" t="s">
        <v>1481</v>
      </c>
      <c r="F391" s="176" t="s">
        <v>1481</v>
      </c>
    </row>
    <row r="392" spans="1:6" ht="31.2">
      <c r="A392" s="25" t="s">
        <v>265</v>
      </c>
      <c r="B392" s="43" t="s">
        <v>264</v>
      </c>
      <c r="C392" s="81" t="s">
        <v>1495</v>
      </c>
      <c r="D392" s="81" t="s">
        <v>1495</v>
      </c>
      <c r="E392" s="81" t="s">
        <v>1495</v>
      </c>
      <c r="F392" s="165" t="s">
        <v>1495</v>
      </c>
    </row>
    <row r="393" spans="1:6">
      <c r="A393" s="25" t="s">
        <v>263</v>
      </c>
      <c r="B393" s="43" t="s">
        <v>262</v>
      </c>
      <c r="C393" s="117" t="s">
        <v>1478</v>
      </c>
      <c r="D393" s="117" t="s">
        <v>1478</v>
      </c>
      <c r="E393" s="117" t="s">
        <v>1476</v>
      </c>
      <c r="F393" s="176" t="s">
        <v>1476</v>
      </c>
    </row>
    <row r="394" spans="1:6" ht="74.400000000000006" customHeight="1">
      <c r="A394" s="25" t="s">
        <v>253</v>
      </c>
      <c r="B394" s="43" t="s">
        <v>252</v>
      </c>
      <c r="C394" s="117" t="s">
        <v>1583</v>
      </c>
      <c r="D394" s="117" t="s">
        <v>1582</v>
      </c>
      <c r="E394" s="117"/>
      <c r="F394" s="176"/>
    </row>
    <row r="395" spans="1:6" ht="61.2" customHeight="1">
      <c r="A395" s="129">
        <v>18</v>
      </c>
      <c r="B395" s="42" t="s">
        <v>1581</v>
      </c>
      <c r="C395" s="41" t="s">
        <v>1580</v>
      </c>
      <c r="D395" s="41" t="s">
        <v>1579</v>
      </c>
      <c r="E395" s="41" t="s">
        <v>1933</v>
      </c>
      <c r="F395" s="177" t="s">
        <v>1934</v>
      </c>
    </row>
    <row r="396" spans="1:6" ht="61.8" customHeight="1">
      <c r="A396" s="25" t="s">
        <v>247</v>
      </c>
      <c r="B396" s="43" t="s">
        <v>246</v>
      </c>
      <c r="C396" s="81">
        <v>0.78100000000000003</v>
      </c>
      <c r="D396" s="81">
        <v>0.78100000000000003</v>
      </c>
      <c r="E396" s="81">
        <v>0.67400000000000004</v>
      </c>
      <c r="F396" s="165">
        <v>0.67400000000000004</v>
      </c>
    </row>
    <row r="397" spans="1:6" ht="61.8" customHeight="1">
      <c r="A397" s="25" t="s">
        <v>245</v>
      </c>
      <c r="B397" s="49" t="s">
        <v>244</v>
      </c>
      <c r="C397" s="81">
        <v>0.88900000000000001</v>
      </c>
      <c r="D397" s="81">
        <v>0.88900000000000001</v>
      </c>
      <c r="E397" s="81">
        <v>0.996</v>
      </c>
      <c r="F397" s="165">
        <v>0.996</v>
      </c>
    </row>
    <row r="398" spans="1:6" ht="61.8" customHeight="1">
      <c r="A398" s="25" t="s">
        <v>243</v>
      </c>
      <c r="B398" s="49" t="s">
        <v>242</v>
      </c>
      <c r="C398" s="81">
        <v>1.5189999999999999</v>
      </c>
      <c r="D398" s="81">
        <v>1.5189999999999999</v>
      </c>
      <c r="E398" s="81">
        <v>1.3</v>
      </c>
      <c r="F398" s="165">
        <v>1.3</v>
      </c>
    </row>
    <row r="399" spans="1:6" ht="61.8" customHeight="1">
      <c r="A399" s="25" t="s">
        <v>241</v>
      </c>
      <c r="B399" s="49" t="s">
        <v>240</v>
      </c>
      <c r="C399" s="81">
        <v>0.41299999999999998</v>
      </c>
      <c r="D399" s="81">
        <v>0.41299999999999998</v>
      </c>
      <c r="E399" s="81">
        <v>0.91</v>
      </c>
      <c r="F399" s="165">
        <v>0.91</v>
      </c>
    </row>
    <row r="400" spans="1:6" ht="61.8" customHeight="1">
      <c r="A400" s="25" t="s">
        <v>239</v>
      </c>
      <c r="B400" s="49" t="s">
        <v>238</v>
      </c>
      <c r="C400" s="81">
        <v>0.55000000000000004</v>
      </c>
      <c r="D400" s="81">
        <v>0.65600000000000003</v>
      </c>
      <c r="E400" s="81">
        <v>0.61</v>
      </c>
      <c r="F400" s="165">
        <v>0.61</v>
      </c>
    </row>
    <row r="401" spans="1:6" ht="61.8" customHeight="1">
      <c r="A401" s="25" t="s">
        <v>237</v>
      </c>
      <c r="B401" s="49" t="s">
        <v>236</v>
      </c>
      <c r="C401" s="81">
        <v>0.32100000000000001</v>
      </c>
      <c r="D401" s="81">
        <v>0.32100000000000001</v>
      </c>
      <c r="E401" s="81">
        <v>0.49</v>
      </c>
      <c r="F401" s="165">
        <v>0.49</v>
      </c>
    </row>
    <row r="402" spans="1:6" ht="61.8" customHeight="1">
      <c r="A402" s="25" t="s">
        <v>235</v>
      </c>
      <c r="B402" s="49" t="s">
        <v>234</v>
      </c>
      <c r="C402" s="81">
        <v>0.35599999999999998</v>
      </c>
      <c r="D402" s="81">
        <v>0.35599999999999998</v>
      </c>
      <c r="E402" s="81">
        <v>0.57999999999999996</v>
      </c>
      <c r="F402" s="165">
        <v>0.57999999999999996</v>
      </c>
    </row>
    <row r="403" spans="1:6" ht="61.8" customHeight="1">
      <c r="A403" s="25" t="s">
        <v>233</v>
      </c>
      <c r="B403" s="49" t="s">
        <v>232</v>
      </c>
      <c r="C403" s="81">
        <v>2.6240000000000001</v>
      </c>
      <c r="D403" s="81">
        <v>2.6239999999999997</v>
      </c>
      <c r="E403" s="81">
        <v>1.2</v>
      </c>
      <c r="F403" s="165">
        <v>1.2</v>
      </c>
    </row>
    <row r="404" spans="1:6" ht="61.8" customHeight="1">
      <c r="A404" s="25" t="s">
        <v>231</v>
      </c>
      <c r="B404" s="49" t="s">
        <v>230</v>
      </c>
      <c r="C404" s="81">
        <v>2.4340000000000002</v>
      </c>
      <c r="D404" s="81">
        <v>2.4340000000000002</v>
      </c>
      <c r="E404" s="81">
        <v>2.0699999999999998</v>
      </c>
      <c r="F404" s="165">
        <v>2.0699999999999998</v>
      </c>
    </row>
    <row r="405" spans="1:6" ht="61.8" customHeight="1">
      <c r="A405" s="25" t="s">
        <v>229</v>
      </c>
      <c r="B405" s="49" t="s">
        <v>228</v>
      </c>
      <c r="C405" s="81">
        <v>0.60599999999999998</v>
      </c>
      <c r="D405" s="81">
        <v>0.60599999999999998</v>
      </c>
      <c r="E405" s="81">
        <v>0.98</v>
      </c>
      <c r="F405" s="165">
        <v>0.98</v>
      </c>
    </row>
    <row r="406" spans="1:6" ht="61.8" customHeight="1">
      <c r="A406" s="25" t="s">
        <v>227</v>
      </c>
      <c r="B406" s="49" t="s">
        <v>226</v>
      </c>
      <c r="C406" s="81">
        <v>0.56100000000000005</v>
      </c>
      <c r="D406" s="81">
        <v>0.56100000000000005</v>
      </c>
      <c r="E406" s="81">
        <v>0.81</v>
      </c>
      <c r="F406" s="165">
        <v>0.81</v>
      </c>
    </row>
    <row r="407" spans="1:6" ht="61.8" customHeight="1">
      <c r="A407" s="25" t="s">
        <v>225</v>
      </c>
      <c r="B407" s="49" t="s">
        <v>224</v>
      </c>
      <c r="C407" s="81">
        <v>0.49099999999999999</v>
      </c>
      <c r="D407" s="81">
        <v>0.49099999999999999</v>
      </c>
      <c r="E407" s="81">
        <v>0.56299999999999994</v>
      </c>
      <c r="F407" s="165">
        <v>0.56299999999999994</v>
      </c>
    </row>
    <row r="408" spans="1:6" ht="61.8" customHeight="1">
      <c r="A408" s="25" t="s">
        <v>223</v>
      </c>
      <c r="B408" s="49" t="s">
        <v>222</v>
      </c>
      <c r="C408" s="81">
        <v>0.84399999999999997</v>
      </c>
      <c r="D408" s="81">
        <v>0.84400000000000008</v>
      </c>
      <c r="E408" s="99">
        <v>0.84</v>
      </c>
      <c r="F408" s="165">
        <v>0.84</v>
      </c>
    </row>
    <row r="409" spans="1:6" ht="81" customHeight="1">
      <c r="A409" s="25" t="s">
        <v>221</v>
      </c>
      <c r="B409" s="49" t="s">
        <v>220</v>
      </c>
      <c r="C409" s="81">
        <v>0.13400000000000001</v>
      </c>
      <c r="D409" s="81">
        <v>0.13400000000000001</v>
      </c>
      <c r="E409" s="81">
        <v>0.13500000000000001</v>
      </c>
      <c r="F409" s="165">
        <v>0.13500000000000001</v>
      </c>
    </row>
    <row r="410" spans="1:6" ht="81" customHeight="1">
      <c r="A410" s="25" t="s">
        <v>219</v>
      </c>
      <c r="B410" s="49" t="s">
        <v>218</v>
      </c>
      <c r="C410" s="41">
        <v>0.11700000000000001</v>
      </c>
      <c r="D410" s="81">
        <v>0.11699999999999999</v>
      </c>
      <c r="E410" s="81">
        <v>0.45</v>
      </c>
      <c r="F410" s="165">
        <v>0.45</v>
      </c>
    </row>
    <row r="411" spans="1:6" ht="81" customHeight="1">
      <c r="A411" s="25" t="s">
        <v>217</v>
      </c>
      <c r="B411" s="49" t="s">
        <v>216</v>
      </c>
      <c r="C411" s="41">
        <v>0.191</v>
      </c>
      <c r="D411" s="81">
        <v>0.191</v>
      </c>
      <c r="E411" s="81">
        <v>0.42</v>
      </c>
      <c r="F411" s="165">
        <v>0.42</v>
      </c>
    </row>
    <row r="412" spans="1:6" ht="81" customHeight="1">
      <c r="A412" s="25" t="s">
        <v>215</v>
      </c>
      <c r="B412" s="49" t="s">
        <v>214</v>
      </c>
      <c r="C412" s="41">
        <v>3.2749999999999999</v>
      </c>
      <c r="D412" s="81">
        <v>3.2749999999999999</v>
      </c>
      <c r="E412" s="81">
        <v>4.13</v>
      </c>
      <c r="F412" s="165">
        <v>4.13</v>
      </c>
    </row>
    <row r="413" spans="1:6" ht="81" customHeight="1">
      <c r="A413" s="25" t="s">
        <v>213</v>
      </c>
      <c r="B413" s="49" t="s">
        <v>212</v>
      </c>
      <c r="C413" s="41">
        <v>1.496</v>
      </c>
      <c r="D413" s="81">
        <v>1.496</v>
      </c>
      <c r="E413" s="81">
        <v>2</v>
      </c>
      <c r="F413" s="165">
        <v>2</v>
      </c>
    </row>
    <row r="414" spans="1:6" ht="61.8" customHeight="1">
      <c r="A414" s="25" t="s">
        <v>211</v>
      </c>
      <c r="B414" s="49" t="s">
        <v>210</v>
      </c>
      <c r="C414" s="41">
        <v>4.3849999999999998</v>
      </c>
      <c r="D414" s="81">
        <v>4.3849999999999998</v>
      </c>
      <c r="E414" s="81">
        <v>3.78</v>
      </c>
      <c r="F414" s="165">
        <v>3.78</v>
      </c>
    </row>
    <row r="415" spans="1:6" ht="61.8" customHeight="1">
      <c r="A415" s="25" t="s">
        <v>209</v>
      </c>
      <c r="B415" s="49" t="s">
        <v>208</v>
      </c>
      <c r="C415" s="41">
        <v>0.6</v>
      </c>
      <c r="D415" s="118">
        <v>0.6</v>
      </c>
      <c r="E415" s="81">
        <v>0.9</v>
      </c>
      <c r="F415" s="165">
        <v>0.9</v>
      </c>
    </row>
    <row r="416" spans="1:6" ht="61.8" customHeight="1">
      <c r="A416" s="25" t="s">
        <v>207</v>
      </c>
      <c r="B416" s="49" t="s">
        <v>206</v>
      </c>
      <c r="C416" s="41" t="s">
        <v>1578</v>
      </c>
      <c r="D416" s="41" t="s">
        <v>1578</v>
      </c>
      <c r="E416" s="41" t="s">
        <v>1577</v>
      </c>
      <c r="F416" s="135" t="s">
        <v>1576</v>
      </c>
    </row>
    <row r="417" spans="1:6" ht="61.8" customHeight="1">
      <c r="A417" s="25" t="s">
        <v>205</v>
      </c>
      <c r="B417" s="49" t="s">
        <v>204</v>
      </c>
      <c r="C417" s="41" t="s">
        <v>1575</v>
      </c>
      <c r="D417" s="41" t="s">
        <v>1575</v>
      </c>
      <c r="E417" s="41" t="s">
        <v>1574</v>
      </c>
      <c r="F417" s="135" t="s">
        <v>1574</v>
      </c>
    </row>
    <row r="418" spans="1:6" ht="61.8" customHeight="1">
      <c r="A418" s="138" t="s">
        <v>186</v>
      </c>
      <c r="B418" s="42" t="s">
        <v>185</v>
      </c>
      <c r="C418" s="41" t="s">
        <v>1573</v>
      </c>
      <c r="D418" s="41" t="s">
        <v>1573</v>
      </c>
      <c r="E418" s="41" t="s">
        <v>1491</v>
      </c>
      <c r="F418" s="135" t="s">
        <v>1491</v>
      </c>
    </row>
    <row r="419" spans="1:6" ht="39.6" customHeight="1">
      <c r="A419" s="167" t="s">
        <v>184</v>
      </c>
      <c r="B419" s="65" t="s">
        <v>56</v>
      </c>
      <c r="C419" s="62"/>
      <c r="D419" s="62"/>
      <c r="E419" s="62"/>
      <c r="F419" s="141"/>
    </row>
    <row r="420" spans="1:6" ht="42.6" customHeight="1">
      <c r="A420" s="167" t="s">
        <v>183</v>
      </c>
      <c r="B420" s="43" t="s">
        <v>182</v>
      </c>
      <c r="C420" s="41" t="s">
        <v>1572</v>
      </c>
      <c r="D420" s="41" t="s">
        <v>1572</v>
      </c>
      <c r="E420" s="41" t="s">
        <v>1572</v>
      </c>
      <c r="F420" s="135" t="s">
        <v>1572</v>
      </c>
    </row>
    <row r="421" spans="1:6" ht="43.2" customHeight="1">
      <c r="A421" s="167" t="s">
        <v>181</v>
      </c>
      <c r="B421" s="43" t="s">
        <v>180</v>
      </c>
      <c r="C421" s="41" t="s">
        <v>1572</v>
      </c>
      <c r="D421" s="41" t="s">
        <v>1572</v>
      </c>
      <c r="E421" s="41" t="s">
        <v>1572</v>
      </c>
      <c r="F421" s="135" t="s">
        <v>1572</v>
      </c>
    </row>
    <row r="422" spans="1:6" ht="31.2" customHeight="1">
      <c r="A422" s="167" t="s">
        <v>177</v>
      </c>
      <c r="B422" s="65" t="s">
        <v>63</v>
      </c>
      <c r="C422" s="62"/>
      <c r="D422" s="62"/>
      <c r="E422" s="62"/>
      <c r="F422" s="141"/>
    </row>
    <row r="423" spans="1:6" ht="61.8" customHeight="1">
      <c r="A423" s="167" t="s">
        <v>176</v>
      </c>
      <c r="B423" s="43" t="s">
        <v>175</v>
      </c>
      <c r="C423" s="41" t="s">
        <v>1571</v>
      </c>
      <c r="D423" s="41" t="s">
        <v>1571</v>
      </c>
      <c r="E423" s="41"/>
      <c r="F423" s="135"/>
    </row>
    <row r="424" spans="1:6" ht="57" customHeight="1">
      <c r="A424" s="129" t="s">
        <v>170</v>
      </c>
      <c r="B424" s="54" t="s">
        <v>1570</v>
      </c>
      <c r="C424" s="41" t="s">
        <v>1569</v>
      </c>
      <c r="D424" s="41" t="s">
        <v>1569</v>
      </c>
      <c r="E424" s="41" t="s">
        <v>1568</v>
      </c>
      <c r="F424" s="135" t="s">
        <v>1568</v>
      </c>
    </row>
    <row r="425" spans="1:6">
      <c r="A425" s="26" t="s">
        <v>57</v>
      </c>
      <c r="B425" s="65" t="s">
        <v>56</v>
      </c>
      <c r="C425" s="119"/>
      <c r="D425" s="119"/>
      <c r="E425" s="119"/>
      <c r="F425" s="135"/>
    </row>
    <row r="426" spans="1:6">
      <c r="A426" s="178" t="s">
        <v>168</v>
      </c>
      <c r="B426" s="43" t="s">
        <v>167</v>
      </c>
      <c r="C426" s="41" t="s">
        <v>1567</v>
      </c>
      <c r="D426" s="41" t="s">
        <v>1567</v>
      </c>
      <c r="E426" s="41" t="s">
        <v>1567</v>
      </c>
      <c r="F426" s="135" t="s">
        <v>1567</v>
      </c>
    </row>
    <row r="427" spans="1:6">
      <c r="A427" s="178" t="s">
        <v>166</v>
      </c>
      <c r="B427" s="43" t="s">
        <v>165</v>
      </c>
      <c r="C427" s="55" t="s">
        <v>1566</v>
      </c>
      <c r="D427" s="55" t="s">
        <v>1566</v>
      </c>
      <c r="E427" s="55" t="s">
        <v>1565</v>
      </c>
      <c r="F427" s="179" t="s">
        <v>1565</v>
      </c>
    </row>
    <row r="428" spans="1:6" ht="31.2">
      <c r="A428" s="178" t="s">
        <v>164</v>
      </c>
      <c r="B428" s="120" t="s">
        <v>163</v>
      </c>
      <c r="C428" s="41" t="s">
        <v>1477</v>
      </c>
      <c r="D428" s="41" t="s">
        <v>1477</v>
      </c>
      <c r="E428" s="41" t="s">
        <v>1564</v>
      </c>
      <c r="F428" s="135" t="s">
        <v>1564</v>
      </c>
    </row>
    <row r="429" spans="1:6" ht="46.8">
      <c r="A429" s="178" t="s">
        <v>162</v>
      </c>
      <c r="B429" s="120" t="s">
        <v>161</v>
      </c>
      <c r="C429" s="41" t="s">
        <v>1563</v>
      </c>
      <c r="D429" s="41" t="s">
        <v>1563</v>
      </c>
      <c r="E429" s="41"/>
      <c r="F429" s="135"/>
    </row>
    <row r="430" spans="1:6" ht="46.8">
      <c r="A430" s="178" t="s">
        <v>160</v>
      </c>
      <c r="B430" s="120" t="s">
        <v>159</v>
      </c>
      <c r="C430" s="41" t="s">
        <v>1501</v>
      </c>
      <c r="D430" s="41" t="s">
        <v>1501</v>
      </c>
      <c r="E430" s="41"/>
      <c r="F430" s="135"/>
    </row>
    <row r="431" spans="1:6" ht="31.2">
      <c r="A431" s="178" t="s">
        <v>158</v>
      </c>
      <c r="B431" s="120" t="s">
        <v>157</v>
      </c>
      <c r="C431" s="41" t="s">
        <v>1491</v>
      </c>
      <c r="D431" s="41" t="s">
        <v>1491</v>
      </c>
      <c r="E431" s="41" t="s">
        <v>1479</v>
      </c>
      <c r="F431" s="135" t="s">
        <v>1479</v>
      </c>
    </row>
    <row r="432" spans="1:6" ht="21.6" customHeight="1">
      <c r="A432" s="174" t="s">
        <v>136</v>
      </c>
      <c r="B432" s="65" t="s">
        <v>135</v>
      </c>
      <c r="C432" s="119"/>
      <c r="D432" s="119"/>
      <c r="E432" s="41"/>
      <c r="F432" s="135"/>
    </row>
    <row r="433" spans="1:6" ht="43.2" customHeight="1">
      <c r="A433" s="174" t="s">
        <v>134</v>
      </c>
      <c r="B433" s="43" t="s">
        <v>133</v>
      </c>
      <c r="C433" s="55" t="s">
        <v>1562</v>
      </c>
      <c r="D433" s="41" t="s">
        <v>1561</v>
      </c>
      <c r="E433" s="41" t="s">
        <v>1560</v>
      </c>
      <c r="F433" s="135" t="s">
        <v>1560</v>
      </c>
    </row>
    <row r="434" spans="1:6" ht="43.2" customHeight="1">
      <c r="A434" s="129">
        <v>21</v>
      </c>
      <c r="B434" s="41" t="s">
        <v>1559</v>
      </c>
      <c r="C434" s="46" t="s">
        <v>1558</v>
      </c>
      <c r="D434" s="46" t="s">
        <v>1557</v>
      </c>
      <c r="E434" s="46" t="s">
        <v>1556</v>
      </c>
      <c r="F434" s="132" t="s">
        <v>1554</v>
      </c>
    </row>
    <row r="435" spans="1:6" ht="43.2" customHeight="1">
      <c r="A435" s="36" t="s">
        <v>130</v>
      </c>
      <c r="B435" s="121" t="s">
        <v>129</v>
      </c>
      <c r="C435" s="41" t="s">
        <v>1475</v>
      </c>
      <c r="D435" s="41" t="s">
        <v>1475</v>
      </c>
      <c r="E435" s="41" t="s">
        <v>1475</v>
      </c>
      <c r="F435" s="135" t="s">
        <v>1475</v>
      </c>
    </row>
    <row r="436" spans="1:6" ht="43.2" customHeight="1">
      <c r="A436" s="36" t="s">
        <v>128</v>
      </c>
      <c r="B436" s="121" t="s">
        <v>127</v>
      </c>
      <c r="C436" s="41" t="s">
        <v>1475</v>
      </c>
      <c r="D436" s="41" t="s">
        <v>1475</v>
      </c>
      <c r="E436" s="41" t="s">
        <v>1475</v>
      </c>
      <c r="F436" s="135" t="s">
        <v>1475</v>
      </c>
    </row>
    <row r="437" spans="1:6" ht="43.2" customHeight="1">
      <c r="A437" s="36" t="s">
        <v>126</v>
      </c>
      <c r="B437" s="121" t="s">
        <v>125</v>
      </c>
      <c r="C437" s="41" t="s">
        <v>1474</v>
      </c>
      <c r="D437" s="41" t="s">
        <v>1474</v>
      </c>
      <c r="E437" s="41" t="s">
        <v>1485</v>
      </c>
      <c r="F437" s="135" t="s">
        <v>1485</v>
      </c>
    </row>
    <row r="438" spans="1:6" ht="43.2" customHeight="1">
      <c r="A438" s="36" t="s">
        <v>124</v>
      </c>
      <c r="B438" s="86" t="s">
        <v>1553</v>
      </c>
      <c r="C438" s="41" t="s">
        <v>1552</v>
      </c>
      <c r="D438" s="41"/>
      <c r="E438" s="41" t="s">
        <v>1551</v>
      </c>
      <c r="F438" s="135" t="s">
        <v>1551</v>
      </c>
    </row>
    <row r="439" spans="1:6" ht="24.6" customHeight="1">
      <c r="A439" s="180" t="s">
        <v>1472</v>
      </c>
      <c r="B439" s="122" t="s">
        <v>1550</v>
      </c>
      <c r="C439" s="81" t="s">
        <v>1547</v>
      </c>
      <c r="D439" s="81" t="s">
        <v>1547</v>
      </c>
      <c r="E439" s="81" t="s">
        <v>1547</v>
      </c>
      <c r="F439" s="165" t="s">
        <v>1547</v>
      </c>
    </row>
    <row r="440" spans="1:6" ht="43.8" customHeight="1" thickBot="1">
      <c r="A440" s="181" t="s">
        <v>1549</v>
      </c>
      <c r="B440" s="182" t="s">
        <v>1548</v>
      </c>
      <c r="C440" s="183" t="s">
        <v>1547</v>
      </c>
      <c r="D440" s="183" t="s">
        <v>1547</v>
      </c>
      <c r="E440" s="183" t="s">
        <v>1547</v>
      </c>
      <c r="F440" s="184" t="s">
        <v>1547</v>
      </c>
    </row>
    <row r="442" spans="1:6" ht="31.8" customHeight="1"/>
    <row r="443" spans="1:6" ht="31.8" customHeight="1"/>
    <row r="444" spans="1:6" ht="31.8" customHeight="1"/>
  </sheetData>
  <protectedRanges>
    <protectedRange sqref="B267" name="Диапазон1_2_9_1_1_2"/>
    <protectedRange sqref="B249:B254" name="Диапазон1_2_9_1_1_3_1"/>
    <protectedRange sqref="B266" name="Диапазон1_2_9_1_1_1_1_1_1"/>
    <protectedRange sqref="B255:B256" name="Диапазон1_2_9_1_1_1_2_1"/>
  </protectedRanges>
  <mergeCells count="7">
    <mergeCell ref="D7:F7"/>
    <mergeCell ref="A8:A9"/>
    <mergeCell ref="B8:B9"/>
    <mergeCell ref="E1:F1"/>
    <mergeCell ref="E2:F2"/>
    <mergeCell ref="E3:F3"/>
    <mergeCell ref="A5:F5"/>
  </mergeCells>
  <dataValidations count="1">
    <dataValidation allowBlank="1" showInputMessage="1" sqref="B440"/>
  </dataValidations>
  <pageMargins left="0.31496062992125984" right="0.31496062992125984" top="0.35433070866141736" bottom="0.15748031496062992" header="0" footer="0"/>
  <pageSetup paperSize="9" scale="65" orientation="portrait" r:id="rId1"/>
  <headerFooter>
    <oddFooter>&amp;R&amp;P</oddFooter>
  </headerFooter>
  <rowBreaks count="3" manualBreakCount="3">
    <brk id="298" max="5" man="1"/>
    <brk id="326" max="5" man="1"/>
    <brk id="407" max="5" man="1"/>
  </rowBreaks>
  <colBreaks count="1" manualBreakCount="1">
    <brk id="6" max="5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приложение 6.1</vt:lpstr>
      <vt:lpstr>приложение 6.3.</vt:lpstr>
      <vt:lpstr>'приложение 6.1'!Заголовки_для_печати</vt:lpstr>
      <vt:lpstr>'приложение 6.3.'!Заголовки_для_печати</vt:lpstr>
      <vt:lpstr>'приложение 6.1'!Область_печати</vt:lpstr>
      <vt:lpstr>'приложение 6.3.'!Область_печати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2016-02-29T08:54:19Z</dcterms:modified>
</cp:coreProperties>
</file>