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405" activeTab="0"/>
  </bookViews>
  <sheets>
    <sheet name="насел. пункты и кол-во учётов" sheetId="1" r:id="rId1"/>
  </sheets>
  <definedNames>
    <definedName name="_xlnm.Print_Titles" localSheetId="0">'насел. пункты и кол-во учётов'!$4:$6</definedName>
    <definedName name="_xlnm.Print_Area" localSheetId="0">'насел. пункты и кол-во учётов'!$A$1:$E$170</definedName>
  </definedNames>
  <calcPr fullCalcOnLoad="1"/>
</workbook>
</file>

<file path=xl/sharedStrings.xml><?xml version="1.0" encoding="utf-8"?>
<sst xmlns="http://schemas.openxmlformats.org/spreadsheetml/2006/main" count="171" uniqueCount="148">
  <si>
    <t>№ п/п</t>
  </si>
  <si>
    <t>Итого</t>
  </si>
  <si>
    <t>Филиал</t>
  </si>
  <si>
    <t>Населенные пункты, обслуживаемые филиалом</t>
  </si>
  <si>
    <t>"Энергосеть г. Белово"</t>
  </si>
  <si>
    <t>"Энергосеть пгт Белогорск"</t>
  </si>
  <si>
    <t>"Энергосеть Крапивинского района"</t>
  </si>
  <si>
    <t>"Энергосеть г. Полысаево"</t>
  </si>
  <si>
    <t>"Энергосеть Тисульского района"</t>
  </si>
  <si>
    <t>"Энергосеть Чебулинского района"</t>
  </si>
  <si>
    <t>"Энергосеть Ижморского района"</t>
  </si>
  <si>
    <t>"Энергосеть г. Мариинска"</t>
  </si>
  <si>
    <t>"Энергосеть г. Осинники"</t>
  </si>
  <si>
    <t>ВСЕГО, ООО "КЭнК"</t>
  </si>
  <si>
    <t>"Энергосеть г. Топки"</t>
  </si>
  <si>
    <t>"Энергосеть г. Анжеро - Судженск"</t>
  </si>
  <si>
    <t>"Энергосеть г. Гурьевск"</t>
  </si>
  <si>
    <t>"Энергосеть г. Калтана"</t>
  </si>
  <si>
    <t>"Энергосеть г. Киселёвск"</t>
  </si>
  <si>
    <t>"Энергосеть г. Прокопьевск"</t>
  </si>
  <si>
    <t>"Энергосеть пгт Промышленная"</t>
  </si>
  <si>
    <t>"Энергосеть г. Тайга"</t>
  </si>
  <si>
    <t>"Энергосеть г. Таштагола"</t>
  </si>
  <si>
    <t>"Энергосеть г. Юрга"</t>
  </si>
  <si>
    <t>"Энергосеть пгт. Яя"</t>
  </si>
  <si>
    <t>"Энергосеть пгт. Яшкино"</t>
  </si>
  <si>
    <t>"Энергосеть пгт. Тяжинский"</t>
  </si>
  <si>
    <t>г. А-Судженск</t>
  </si>
  <si>
    <t>д. Козлы</t>
  </si>
  <si>
    <t>д. Терентьевка</t>
  </si>
  <si>
    <t>д. Лебедянка</t>
  </si>
  <si>
    <t>п. Верх-Яя</t>
  </si>
  <si>
    <t>п. Мишиха</t>
  </si>
  <si>
    <t>п. Антоновский рудник</t>
  </si>
  <si>
    <t>п. Красная горка</t>
  </si>
  <si>
    <t>п. Красный маяк</t>
  </si>
  <si>
    <t>п. 326 Квартал</t>
  </si>
  <si>
    <t>п. 348 Квартал</t>
  </si>
  <si>
    <t>п. Голубовский</t>
  </si>
  <si>
    <t>п. Красная Звезда</t>
  </si>
  <si>
    <t>п.г.т. Белогорск</t>
  </si>
  <si>
    <t>пгт. Верх-Чебула</t>
  </si>
  <si>
    <t>Поселок 1-й</t>
  </si>
  <si>
    <t>д. Михайловка</t>
  </si>
  <si>
    <t>д. Дмитриевка</t>
  </si>
  <si>
    <t>с. Алчедат</t>
  </si>
  <si>
    <t>д. Курск - Смоленка</t>
  </si>
  <si>
    <t>д. Кураково</t>
  </si>
  <si>
    <t>п.Раздольный</t>
  </si>
  <si>
    <t>г.Гурьевск</t>
  </si>
  <si>
    <t>г.Салаир</t>
  </si>
  <si>
    <t>п.Гавриловка</t>
  </si>
  <si>
    <t>д/о Салаирский</t>
  </si>
  <si>
    <t>п.г.т. Ижморский</t>
  </si>
  <si>
    <t>г. Киселёвск</t>
  </si>
  <si>
    <t>п. Черепаново</t>
  </si>
  <si>
    <t>п. Карагайла</t>
  </si>
  <si>
    <t>р. п. Крапивино</t>
  </si>
  <si>
    <t>с. Борисово</t>
  </si>
  <si>
    <t>п. Зеленогорский</t>
  </si>
  <si>
    <t>г. Осинники</t>
  </si>
  <si>
    <t>п. Тайжина (Высокий)</t>
  </si>
  <si>
    <t>п. Заречный</t>
  </si>
  <si>
    <t>п. Кульчаны</t>
  </si>
  <si>
    <t>р. п. Промышленная</t>
  </si>
  <si>
    <t>ст. Падунская</t>
  </si>
  <si>
    <t>п. Октябрьский</t>
  </si>
  <si>
    <t>д. Каменка</t>
  </si>
  <si>
    <t>п. Плотниково</t>
  </si>
  <si>
    <t>Тайга</t>
  </si>
  <si>
    <t>п. Таежный</t>
  </si>
  <si>
    <t>п.Сураново</t>
  </si>
  <si>
    <t>п. Кузель</t>
  </si>
  <si>
    <t>п. Пихтач</t>
  </si>
  <si>
    <t>р. п. Тисуль</t>
  </si>
  <si>
    <t>д. Ржавчик</t>
  </si>
  <si>
    <t>п. Комсомольск</t>
  </si>
  <si>
    <t>д. Макарак</t>
  </si>
  <si>
    <t>п. Берикуль</t>
  </si>
  <si>
    <t>д. Натальевка</t>
  </si>
  <si>
    <t>п. Центральный</t>
  </si>
  <si>
    <t>р. п. Яя</t>
  </si>
  <si>
    <t>п. Дачно-Троицкий (ст.Судженка)</t>
  </si>
  <si>
    <t>г. Таштагол</t>
  </si>
  <si>
    <t>п. Шалым</t>
  </si>
  <si>
    <t>пгт Шерегеш</t>
  </si>
  <si>
    <t>пгт Мундыбаш</t>
  </si>
  <si>
    <t>пгт Темиртау</t>
  </si>
  <si>
    <t>пгт Каз</t>
  </si>
  <si>
    <t>пгт Спасск</t>
  </si>
  <si>
    <t>п. Калары</t>
  </si>
  <si>
    <t>п. Базанча</t>
  </si>
  <si>
    <t>п. Чугунаш</t>
  </si>
  <si>
    <t>п. Сокол</t>
  </si>
  <si>
    <t>п. Габовск</t>
  </si>
  <si>
    <t>п. Алтамаш</t>
  </si>
  <si>
    <t>п. Килинск</t>
  </si>
  <si>
    <t>п. Ключевой</t>
  </si>
  <si>
    <t>п. Чушла</t>
  </si>
  <si>
    <t>п. Верх- Кочура</t>
  </si>
  <si>
    <t>п. Мал. Лабаш</t>
  </si>
  <si>
    <t>п. Чулеш</t>
  </si>
  <si>
    <t>Александровка (сады)</t>
  </si>
  <si>
    <t>п. Майск</t>
  </si>
  <si>
    <t>п. Талон</t>
  </si>
  <si>
    <t>п. Мрассу</t>
  </si>
  <si>
    <t>р. п. Яшкино</t>
  </si>
  <si>
    <t>п. Акация</t>
  </si>
  <si>
    <t>п. Карьер</t>
  </si>
  <si>
    <t>ст. Литвиново</t>
  </si>
  <si>
    <t>г. Прокопьевск</t>
  </si>
  <si>
    <t>п. Керлегеш</t>
  </si>
  <si>
    <t>п. Новостройка</t>
  </si>
  <si>
    <t>р. п. Тяжин</t>
  </si>
  <si>
    <t>п. Итат</t>
  </si>
  <si>
    <t>д. Даниловка</t>
  </si>
  <si>
    <t>п. Ступишино</t>
  </si>
  <si>
    <t>г. Калтан</t>
  </si>
  <si>
    <t>п. Малиновка</t>
  </si>
  <si>
    <t>п. Малышев Лог</t>
  </si>
  <si>
    <t>п. Постоянный</t>
  </si>
  <si>
    <t>п. Шушталеп</t>
  </si>
  <si>
    <t>г. Белово</t>
  </si>
  <si>
    <t>п. Колмогоры</t>
  </si>
  <si>
    <t>п. Новый Городок</t>
  </si>
  <si>
    <t>п. Бачатский</t>
  </si>
  <si>
    <r>
      <rPr>
        <b/>
        <sz val="12"/>
        <rFont val="Times New Roman"/>
        <family val="1"/>
      </rPr>
      <t xml:space="preserve">п. Сланцев рудник </t>
    </r>
    <r>
      <rPr>
        <sz val="12"/>
        <rFont val="Times New Roman"/>
        <family val="1"/>
      </rPr>
      <t xml:space="preserve"> (Яшкинский район)</t>
    </r>
  </si>
  <si>
    <t>-</t>
  </si>
  <si>
    <t>г. Юрга</t>
  </si>
  <si>
    <t>г. Топки</t>
  </si>
  <si>
    <t>г. Полысаево</t>
  </si>
  <si>
    <t>ш. Кузнецкая</t>
  </si>
  <si>
    <t>п. Мереть (Зелёный ключ)</t>
  </si>
  <si>
    <t>п. Красногорский</t>
  </si>
  <si>
    <t>г.Мариинск</t>
  </si>
  <si>
    <t>"Энергосеть г. Кемерово"</t>
  </si>
  <si>
    <t>г. Кемерово</t>
  </si>
  <si>
    <t>Информация о перечне зон деятельности ООО "Кузбасская энергосетевая компания" с детализацией по населенным пунктам на 01.01.2015г.</t>
  </si>
  <si>
    <t>Кол-во точек поставки гражданам-потребителям</t>
  </si>
  <si>
    <t>Кол-во точек поставки юридическим лицам</t>
  </si>
  <si>
    <r>
      <rPr>
        <b/>
        <sz val="12"/>
        <rFont val="Times New Roman"/>
        <family val="1"/>
      </rPr>
      <t xml:space="preserve">ст.Тутальская </t>
    </r>
    <r>
      <rPr>
        <sz val="12"/>
        <rFont val="Times New Roman"/>
        <family val="1"/>
      </rPr>
      <t>(Яшкинский район)</t>
    </r>
  </si>
  <si>
    <r>
      <rPr>
        <b/>
        <sz val="12"/>
        <rFont val="Times New Roman"/>
        <family val="1"/>
      </rPr>
      <t xml:space="preserve">п. Осоавиахим </t>
    </r>
    <r>
      <rPr>
        <sz val="12"/>
        <rFont val="Times New Roman"/>
        <family val="1"/>
      </rPr>
      <t>(Яшкинский район)</t>
    </r>
  </si>
  <si>
    <r>
      <rPr>
        <b/>
        <sz val="12"/>
        <rFont val="Times New Roman"/>
        <family val="1"/>
      </rPr>
      <t xml:space="preserve">с. Проскоково </t>
    </r>
    <r>
      <rPr>
        <sz val="12"/>
        <rFont val="Times New Roman"/>
        <family val="1"/>
      </rPr>
      <t>(Юргинский район)</t>
    </r>
  </si>
  <si>
    <r>
      <rPr>
        <b/>
        <sz val="12"/>
        <rFont val="Times New Roman"/>
        <family val="1"/>
      </rPr>
      <t xml:space="preserve">ст. Юрга-2 </t>
    </r>
    <r>
      <rPr>
        <sz val="12"/>
        <rFont val="Times New Roman"/>
        <family val="1"/>
      </rPr>
      <t>(Юргинский район)</t>
    </r>
  </si>
  <si>
    <r>
      <rPr>
        <b/>
        <sz val="12"/>
        <rFont val="Times New Roman"/>
        <family val="1"/>
      </rPr>
      <t xml:space="preserve">п. Речной </t>
    </r>
    <r>
      <rPr>
        <sz val="12"/>
        <rFont val="Times New Roman"/>
        <family val="1"/>
      </rPr>
      <t>(Юргинский район)</t>
    </r>
  </si>
  <si>
    <r>
      <rPr>
        <b/>
        <sz val="12"/>
        <rFont val="Times New Roman"/>
        <family val="1"/>
      </rPr>
      <t xml:space="preserve">п. Арлюк </t>
    </r>
    <r>
      <rPr>
        <sz val="12"/>
        <rFont val="Times New Roman"/>
        <family val="1"/>
      </rPr>
      <t>(Юргинский район)</t>
    </r>
  </si>
  <si>
    <r>
      <rPr>
        <b/>
        <sz val="12"/>
        <rFont val="Times New Roman"/>
        <family val="1"/>
      </rPr>
      <t xml:space="preserve">д. Талая </t>
    </r>
    <r>
      <rPr>
        <sz val="12"/>
        <rFont val="Times New Roman"/>
        <family val="1"/>
      </rPr>
      <t>(Юргинский район)</t>
    </r>
  </si>
  <si>
    <r>
      <rPr>
        <b/>
        <sz val="12"/>
        <rFont val="Times New Roman"/>
        <family val="1"/>
      </rPr>
      <t xml:space="preserve">д. Пятково </t>
    </r>
    <r>
      <rPr>
        <sz val="12"/>
        <rFont val="Times New Roman"/>
        <family val="1"/>
      </rPr>
      <t>(Юргинский район)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</si>
</sst>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3" fontId="7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"/>
  <sheetViews>
    <sheetView tabSelected="1" zoomScalePageLayoutView="0" workbookViewId="0" topLeftCell="A1">
      <pane ySplit="6" topLeftCell="A153" activePane="bottomLeft" state="frozen"/>
      <selection pane="topLeft" activeCell="A1" sqref="A1"/>
      <selection pane="bottomLeft" activeCell="E170" sqref="B153:E170"/>
    </sheetView>
  </sheetViews>
  <sheetFormatPr defaultColWidth="9.00390625" defaultRowHeight="12.75"/>
  <cols>
    <col min="1" max="1" width="4.00390625" style="24" customWidth="1"/>
    <col min="2" max="2" width="15.375" style="23" customWidth="1"/>
    <col min="3" max="3" width="41.75390625" style="23" customWidth="1"/>
    <col min="4" max="4" width="19.75390625" style="22" customWidth="1"/>
    <col min="5" max="5" width="18.00390625" style="22" customWidth="1"/>
    <col min="6" max="6" width="6.625" style="0" customWidth="1"/>
  </cols>
  <sheetData>
    <row r="1" spans="1:5" ht="18.75" customHeight="1">
      <c r="A1" s="41" t="s">
        <v>137</v>
      </c>
      <c r="B1" s="41"/>
      <c r="C1" s="41"/>
      <c r="D1" s="41"/>
      <c r="E1" s="41"/>
    </row>
    <row r="2" spans="1:5" ht="12.75">
      <c r="A2" s="41"/>
      <c r="B2" s="41"/>
      <c r="C2" s="41"/>
      <c r="D2" s="41"/>
      <c r="E2" s="41"/>
    </row>
    <row r="3" spans="1:5" ht="0.75" customHeight="1">
      <c r="A3" s="4"/>
      <c r="B3" s="11"/>
      <c r="C3" s="11"/>
      <c r="D3" s="5"/>
      <c r="E3" s="5"/>
    </row>
    <row r="4" spans="1:5" ht="16.5" customHeight="1">
      <c r="A4" s="42" t="s">
        <v>0</v>
      </c>
      <c r="B4" s="43" t="s">
        <v>2</v>
      </c>
      <c r="C4" s="43" t="s">
        <v>3</v>
      </c>
      <c r="D4" s="43" t="s">
        <v>138</v>
      </c>
      <c r="E4" s="43" t="s">
        <v>139</v>
      </c>
    </row>
    <row r="5" spans="1:5" ht="18.75" customHeight="1">
      <c r="A5" s="42"/>
      <c r="B5" s="43"/>
      <c r="C5" s="43"/>
      <c r="D5" s="43"/>
      <c r="E5" s="43"/>
    </row>
    <row r="6" spans="1:5" ht="69" customHeight="1">
      <c r="A6" s="42"/>
      <c r="B6" s="43"/>
      <c r="C6" s="43"/>
      <c r="D6" s="43"/>
      <c r="E6" s="43"/>
    </row>
    <row r="7" spans="1:7" s="35" customFormat="1" ht="31.5" customHeight="1">
      <c r="A7" s="40" t="s">
        <v>13</v>
      </c>
      <c r="B7" s="40"/>
      <c r="C7" s="40"/>
      <c r="D7" s="34">
        <f>D22+D28+D31+D40+D47+D50+D57+D60+D65+D70+D73+D79+D85+D90+D97+D104+D130+D139+D142+D148+D160+D170+D164</f>
        <v>186720</v>
      </c>
      <c r="E7" s="34">
        <v>27517</v>
      </c>
      <c r="G7" s="36"/>
    </row>
    <row r="8" spans="1:5" ht="17.25" customHeight="1">
      <c r="A8" s="26">
        <v>1</v>
      </c>
      <c r="B8" s="37" t="s">
        <v>15</v>
      </c>
      <c r="C8" s="37"/>
      <c r="D8" s="7"/>
      <c r="E8" s="27"/>
    </row>
    <row r="9" spans="1:6" ht="15.75">
      <c r="A9" s="26"/>
      <c r="B9" s="6"/>
      <c r="C9" s="6" t="s">
        <v>27</v>
      </c>
      <c r="D9" s="7">
        <v>16876</v>
      </c>
      <c r="E9" s="7">
        <v>1703</v>
      </c>
      <c r="F9" s="3"/>
    </row>
    <row r="10" spans="1:5" ht="15.75">
      <c r="A10" s="26"/>
      <c r="B10" s="6"/>
      <c r="C10" s="6" t="s">
        <v>28</v>
      </c>
      <c r="D10" s="7">
        <v>18</v>
      </c>
      <c r="E10" s="7">
        <v>1</v>
      </c>
    </row>
    <row r="11" spans="1:5" ht="15.75">
      <c r="A11" s="26"/>
      <c r="B11" s="6"/>
      <c r="C11" s="6" t="s">
        <v>29</v>
      </c>
      <c r="D11" s="7">
        <v>30</v>
      </c>
      <c r="E11" s="7">
        <v>6</v>
      </c>
    </row>
    <row r="12" spans="1:8" ht="15.75">
      <c r="A12" s="26"/>
      <c r="B12" s="6"/>
      <c r="C12" s="6" t="s">
        <v>30</v>
      </c>
      <c r="D12" s="7">
        <v>284</v>
      </c>
      <c r="E12" s="7">
        <v>6</v>
      </c>
      <c r="H12" s="21"/>
    </row>
    <row r="13" spans="1:5" ht="15.75">
      <c r="A13" s="26"/>
      <c r="B13" s="6"/>
      <c r="C13" s="6" t="s">
        <v>31</v>
      </c>
      <c r="D13" s="7">
        <v>13</v>
      </c>
      <c r="E13" s="7">
        <v>1</v>
      </c>
    </row>
    <row r="14" spans="1:5" ht="15.75">
      <c r="A14" s="26"/>
      <c r="B14" s="6"/>
      <c r="C14" s="6" t="s">
        <v>32</v>
      </c>
      <c r="D14" s="7">
        <v>41</v>
      </c>
      <c r="E14" s="7">
        <v>1</v>
      </c>
    </row>
    <row r="15" spans="1:5" ht="15.75">
      <c r="A15" s="26"/>
      <c r="B15" s="6"/>
      <c r="C15" s="6" t="s">
        <v>33</v>
      </c>
      <c r="D15" s="7">
        <v>714</v>
      </c>
      <c r="E15" s="7">
        <v>101</v>
      </c>
    </row>
    <row r="16" spans="1:5" ht="15.75">
      <c r="A16" s="26"/>
      <c r="B16" s="6"/>
      <c r="C16" s="6" t="s">
        <v>34</v>
      </c>
      <c r="D16" s="7">
        <v>126</v>
      </c>
      <c r="E16" s="7">
        <v>34</v>
      </c>
    </row>
    <row r="17" spans="1:5" ht="15.75">
      <c r="A17" s="26"/>
      <c r="B17" s="6"/>
      <c r="C17" s="6" t="s">
        <v>35</v>
      </c>
      <c r="D17" s="7">
        <v>49</v>
      </c>
      <c r="E17" s="7">
        <v>0</v>
      </c>
    </row>
    <row r="18" spans="1:5" ht="15.75">
      <c r="A18" s="26"/>
      <c r="B18" s="6"/>
      <c r="C18" s="6" t="s">
        <v>36</v>
      </c>
      <c r="D18" s="7">
        <v>128</v>
      </c>
      <c r="E18" s="7">
        <v>2</v>
      </c>
    </row>
    <row r="19" spans="1:5" ht="15.75">
      <c r="A19" s="26"/>
      <c r="B19" s="6"/>
      <c r="C19" s="6" t="s">
        <v>37</v>
      </c>
      <c r="D19" s="7">
        <v>200</v>
      </c>
      <c r="E19" s="7">
        <v>10</v>
      </c>
    </row>
    <row r="20" spans="1:5" ht="15.75">
      <c r="A20" s="26"/>
      <c r="B20" s="6"/>
      <c r="C20" s="6" t="s">
        <v>38</v>
      </c>
      <c r="D20" s="7">
        <v>14</v>
      </c>
      <c r="E20" s="7">
        <v>0</v>
      </c>
    </row>
    <row r="21" spans="1:5" ht="15.75">
      <c r="A21" s="26"/>
      <c r="B21" s="6"/>
      <c r="C21" s="6" t="s">
        <v>39</v>
      </c>
      <c r="D21" s="7">
        <v>116</v>
      </c>
      <c r="E21" s="7">
        <v>2</v>
      </c>
    </row>
    <row r="22" spans="1:5" ht="15.75">
      <c r="A22" s="38" t="s">
        <v>1</v>
      </c>
      <c r="B22" s="38"/>
      <c r="C22" s="38"/>
      <c r="D22" s="28">
        <f>SUM(D9:D21)</f>
        <v>18609</v>
      </c>
      <c r="E22" s="28">
        <v>1867</v>
      </c>
    </row>
    <row r="23" spans="1:5" ht="15.75" customHeight="1">
      <c r="A23" s="26">
        <v>2</v>
      </c>
      <c r="B23" s="37" t="s">
        <v>4</v>
      </c>
      <c r="C23" s="37"/>
      <c r="D23" s="7"/>
      <c r="E23" s="7"/>
    </row>
    <row r="24" spans="1:6" ht="15.75">
      <c r="A24" s="26"/>
      <c r="B24" s="6"/>
      <c r="C24" s="6" t="s">
        <v>122</v>
      </c>
      <c r="D24" s="19">
        <v>16300</v>
      </c>
      <c r="E24" s="7">
        <v>4356</v>
      </c>
      <c r="F24" s="3"/>
    </row>
    <row r="25" spans="1:5" ht="15.75" customHeight="1">
      <c r="A25" s="26"/>
      <c r="B25" s="6"/>
      <c r="C25" s="29" t="s">
        <v>123</v>
      </c>
      <c r="D25" s="19">
        <v>2583</v>
      </c>
      <c r="E25" s="7">
        <v>283</v>
      </c>
    </row>
    <row r="26" spans="1:5" ht="15.75">
      <c r="A26" s="26"/>
      <c r="B26" s="6"/>
      <c r="C26" s="6" t="s">
        <v>124</v>
      </c>
      <c r="D26" s="19">
        <v>1857</v>
      </c>
      <c r="E26" s="7">
        <v>358</v>
      </c>
    </row>
    <row r="27" spans="1:5" ht="15.75">
      <c r="A27" s="26"/>
      <c r="B27" s="6"/>
      <c r="C27" s="6" t="s">
        <v>125</v>
      </c>
      <c r="D27" s="19">
        <v>1125</v>
      </c>
      <c r="E27" s="7">
        <v>274</v>
      </c>
    </row>
    <row r="28" spans="1:5" ht="15.75">
      <c r="A28" s="30"/>
      <c r="B28" s="38" t="s">
        <v>1</v>
      </c>
      <c r="C28" s="38"/>
      <c r="D28" s="28">
        <f>SUM(D24:D27)</f>
        <v>21865</v>
      </c>
      <c r="E28" s="28">
        <v>5271</v>
      </c>
    </row>
    <row r="29" spans="1:5" ht="15.75">
      <c r="A29" s="26">
        <v>3</v>
      </c>
      <c r="B29" s="37" t="s">
        <v>5</v>
      </c>
      <c r="C29" s="37"/>
      <c r="D29" s="28"/>
      <c r="E29" s="28"/>
    </row>
    <row r="30" spans="1:5" ht="18.75">
      <c r="A30" s="26"/>
      <c r="B30" s="6"/>
      <c r="C30" s="6" t="s">
        <v>40</v>
      </c>
      <c r="D30" s="28">
        <v>107</v>
      </c>
      <c r="E30" s="25">
        <v>116</v>
      </c>
    </row>
    <row r="31" spans="1:5" ht="15.75">
      <c r="A31" s="30"/>
      <c r="B31" s="38" t="s">
        <v>1</v>
      </c>
      <c r="C31" s="38"/>
      <c r="D31" s="28">
        <f>SUM(D30)</f>
        <v>107</v>
      </c>
      <c r="E31" s="28">
        <v>116</v>
      </c>
    </row>
    <row r="32" spans="1:5" ht="15.75">
      <c r="A32" s="26">
        <v>4</v>
      </c>
      <c r="B32" s="37" t="s">
        <v>9</v>
      </c>
      <c r="C32" s="37"/>
      <c r="D32" s="7"/>
      <c r="E32" s="27"/>
    </row>
    <row r="33" spans="1:5" ht="15.75">
      <c r="A33" s="26"/>
      <c r="B33" s="6"/>
      <c r="C33" s="6" t="s">
        <v>41</v>
      </c>
      <c r="D33" s="7">
        <v>1670</v>
      </c>
      <c r="E33" s="7">
        <v>224</v>
      </c>
    </row>
    <row r="34" spans="1:5" ht="15.75">
      <c r="A34" s="26"/>
      <c r="B34" s="6"/>
      <c r="C34" s="6" t="s">
        <v>42</v>
      </c>
      <c r="D34" s="7">
        <v>92</v>
      </c>
      <c r="E34" s="7">
        <v>27</v>
      </c>
    </row>
    <row r="35" spans="1:5" ht="15.75">
      <c r="A35" s="26"/>
      <c r="B35" s="6"/>
      <c r="C35" s="6" t="s">
        <v>43</v>
      </c>
      <c r="D35" s="7">
        <v>29</v>
      </c>
      <c r="E35" s="7">
        <v>7</v>
      </c>
    </row>
    <row r="36" spans="1:5" ht="15.75">
      <c r="A36" s="26"/>
      <c r="B36" s="6"/>
      <c r="C36" s="6" t="s">
        <v>44</v>
      </c>
      <c r="D36" s="7">
        <v>17</v>
      </c>
      <c r="E36" s="7">
        <v>5</v>
      </c>
    </row>
    <row r="37" spans="1:5" ht="15.75">
      <c r="A37" s="26"/>
      <c r="B37" s="6"/>
      <c r="C37" s="6" t="s">
        <v>45</v>
      </c>
      <c r="D37" s="7"/>
      <c r="E37" s="7">
        <v>4</v>
      </c>
    </row>
    <row r="38" spans="1:5" ht="15.75">
      <c r="A38" s="26"/>
      <c r="B38" s="6"/>
      <c r="C38" s="6" t="s">
        <v>46</v>
      </c>
      <c r="D38" s="7"/>
      <c r="E38" s="7">
        <v>2</v>
      </c>
    </row>
    <row r="39" spans="1:5" ht="15.75">
      <c r="A39" s="26"/>
      <c r="B39" s="6"/>
      <c r="C39" s="6" t="s">
        <v>47</v>
      </c>
      <c r="D39" s="7"/>
      <c r="E39" s="7">
        <v>6</v>
      </c>
    </row>
    <row r="40" spans="1:5" ht="15.75">
      <c r="A40" s="26"/>
      <c r="B40" s="38" t="s">
        <v>1</v>
      </c>
      <c r="C40" s="38"/>
      <c r="D40" s="28">
        <f>SUM(D33:D39)</f>
        <v>1808</v>
      </c>
      <c r="E40" s="28">
        <v>275</v>
      </c>
    </row>
    <row r="41" spans="1:5" ht="15.75">
      <c r="A41" s="26">
        <v>5</v>
      </c>
      <c r="B41" s="37" t="s">
        <v>16</v>
      </c>
      <c r="C41" s="37"/>
      <c r="D41" s="28"/>
      <c r="E41" s="7"/>
    </row>
    <row r="42" spans="1:5" ht="15.75">
      <c r="A42" s="26"/>
      <c r="B42" s="6"/>
      <c r="C42" s="6" t="s">
        <v>48</v>
      </c>
      <c r="D42" s="7">
        <v>47</v>
      </c>
      <c r="E42" s="7">
        <v>8</v>
      </c>
    </row>
    <row r="43" spans="1:5" ht="15.75">
      <c r="A43" s="26"/>
      <c r="B43" s="6"/>
      <c r="C43" s="6" t="s">
        <v>49</v>
      </c>
      <c r="D43" s="7">
        <v>7114</v>
      </c>
      <c r="E43" s="7">
        <v>884</v>
      </c>
    </row>
    <row r="44" spans="1:5" ht="15.75">
      <c r="A44" s="26"/>
      <c r="B44" s="6"/>
      <c r="C44" s="6" t="s">
        <v>50</v>
      </c>
      <c r="D44" s="7">
        <v>2692</v>
      </c>
      <c r="E44" s="7">
        <v>233</v>
      </c>
    </row>
    <row r="45" spans="1:5" ht="15.75">
      <c r="A45" s="26"/>
      <c r="B45" s="6"/>
      <c r="C45" s="6" t="s">
        <v>51</v>
      </c>
      <c r="D45" s="7">
        <v>90</v>
      </c>
      <c r="E45" s="7">
        <v>5</v>
      </c>
    </row>
    <row r="46" spans="1:5" ht="15.75">
      <c r="A46" s="26"/>
      <c r="B46" s="6"/>
      <c r="C46" s="6" t="s">
        <v>52</v>
      </c>
      <c r="D46" s="7">
        <v>51</v>
      </c>
      <c r="E46" s="7">
        <v>2</v>
      </c>
    </row>
    <row r="47" spans="1:5" ht="15.75">
      <c r="A47" s="26"/>
      <c r="B47" s="38" t="s">
        <v>1</v>
      </c>
      <c r="C47" s="38"/>
      <c r="D47" s="28">
        <f>SUM(D42:D46)</f>
        <v>9994</v>
      </c>
      <c r="E47" s="28">
        <v>1132</v>
      </c>
    </row>
    <row r="48" spans="1:5" ht="15.75" customHeight="1">
      <c r="A48" s="26">
        <v>6</v>
      </c>
      <c r="B48" s="37" t="s">
        <v>10</v>
      </c>
      <c r="C48" s="37"/>
      <c r="D48" s="7"/>
      <c r="E48" s="7"/>
    </row>
    <row r="49" spans="1:5" ht="15.75">
      <c r="A49" s="26"/>
      <c r="B49" s="6"/>
      <c r="C49" s="6" t="s">
        <v>53</v>
      </c>
      <c r="D49" s="7">
        <v>2190</v>
      </c>
      <c r="E49" s="7">
        <v>263</v>
      </c>
    </row>
    <row r="50" spans="1:5" ht="15.75">
      <c r="A50" s="30"/>
      <c r="B50" s="38" t="s">
        <v>1</v>
      </c>
      <c r="C50" s="38"/>
      <c r="D50" s="28">
        <f>SUM(D49:D49)</f>
        <v>2190</v>
      </c>
      <c r="E50" s="28">
        <v>263</v>
      </c>
    </row>
    <row r="51" spans="1:5" ht="15.75">
      <c r="A51" s="26">
        <v>7</v>
      </c>
      <c r="B51" s="37" t="s">
        <v>17</v>
      </c>
      <c r="C51" s="37"/>
      <c r="D51" s="28"/>
      <c r="E51" s="7"/>
    </row>
    <row r="52" spans="1:5" ht="15.75">
      <c r="A52" s="26"/>
      <c r="B52" s="6"/>
      <c r="C52" s="6" t="s">
        <v>117</v>
      </c>
      <c r="D52" s="7">
        <v>1562</v>
      </c>
      <c r="E52" s="7">
        <v>674</v>
      </c>
    </row>
    <row r="53" spans="1:5" ht="15.75">
      <c r="A53" s="26"/>
      <c r="B53" s="6"/>
      <c r="C53" s="6" t="s">
        <v>118</v>
      </c>
      <c r="D53" s="7">
        <v>2055</v>
      </c>
      <c r="E53" s="7">
        <v>192</v>
      </c>
    </row>
    <row r="54" spans="1:5" ht="15.75">
      <c r="A54" s="26"/>
      <c r="B54" s="6"/>
      <c r="C54" s="6" t="s">
        <v>119</v>
      </c>
      <c r="D54" s="7">
        <v>1166</v>
      </c>
      <c r="E54" s="7">
        <v>85</v>
      </c>
    </row>
    <row r="55" spans="1:5" ht="15.75">
      <c r="A55" s="26"/>
      <c r="B55" s="6"/>
      <c r="C55" s="6" t="s">
        <v>120</v>
      </c>
      <c r="D55" s="7">
        <v>333</v>
      </c>
      <c r="E55" s="7">
        <v>187</v>
      </c>
    </row>
    <row r="56" spans="1:5" ht="15.75">
      <c r="A56" s="26"/>
      <c r="B56" s="6"/>
      <c r="C56" s="6" t="s">
        <v>121</v>
      </c>
      <c r="D56" s="7">
        <v>750</v>
      </c>
      <c r="E56" s="7">
        <v>50</v>
      </c>
    </row>
    <row r="57" spans="1:5" ht="15.75">
      <c r="A57" s="30"/>
      <c r="B57" s="38" t="s">
        <v>1</v>
      </c>
      <c r="C57" s="38"/>
      <c r="D57" s="28">
        <f>SUM(D52:D56)</f>
        <v>5866</v>
      </c>
      <c r="E57" s="28">
        <v>1188</v>
      </c>
    </row>
    <row r="58" spans="1:5" ht="15.75">
      <c r="A58" s="26">
        <v>8</v>
      </c>
      <c r="B58" s="37" t="s">
        <v>135</v>
      </c>
      <c r="C58" s="37"/>
      <c r="D58" s="28"/>
      <c r="E58" s="28"/>
    </row>
    <row r="59" spans="1:5" s="1" customFormat="1" ht="15.75">
      <c r="A59" s="26"/>
      <c r="B59" s="6"/>
      <c r="C59" s="6" t="s">
        <v>136</v>
      </c>
      <c r="D59" s="7"/>
      <c r="E59" s="7">
        <v>2</v>
      </c>
    </row>
    <row r="60" spans="1:5" ht="15.75">
      <c r="A60" s="26"/>
      <c r="B60" s="38" t="s">
        <v>1</v>
      </c>
      <c r="C60" s="38"/>
      <c r="D60" s="28">
        <f>D59</f>
        <v>0</v>
      </c>
      <c r="E60" s="28">
        <v>2</v>
      </c>
    </row>
    <row r="61" spans="1:5" ht="15.75">
      <c r="A61" s="26">
        <v>9</v>
      </c>
      <c r="B61" s="37" t="s">
        <v>18</v>
      </c>
      <c r="C61" s="37"/>
      <c r="D61" s="7"/>
      <c r="E61" s="7"/>
    </row>
    <row r="62" spans="1:5" ht="15.75">
      <c r="A62" s="26"/>
      <c r="B62" s="6"/>
      <c r="C62" s="8" t="s">
        <v>54</v>
      </c>
      <c r="D62" s="7">
        <v>14035</v>
      </c>
      <c r="E62" s="7">
        <v>2031</v>
      </c>
    </row>
    <row r="63" spans="1:5" ht="15.75">
      <c r="A63" s="26"/>
      <c r="B63" s="6"/>
      <c r="C63" s="8" t="s">
        <v>55</v>
      </c>
      <c r="D63" s="7">
        <v>151</v>
      </c>
      <c r="E63" s="7">
        <v>1</v>
      </c>
    </row>
    <row r="64" spans="1:5" ht="15.75">
      <c r="A64" s="26"/>
      <c r="B64" s="6"/>
      <c r="C64" s="6" t="s">
        <v>56</v>
      </c>
      <c r="D64" s="7">
        <v>391</v>
      </c>
      <c r="E64" s="7">
        <v>107</v>
      </c>
    </row>
    <row r="65" spans="1:5" ht="15.75">
      <c r="A65" s="26"/>
      <c r="B65" s="38" t="s">
        <v>1</v>
      </c>
      <c r="C65" s="38"/>
      <c r="D65" s="28">
        <f>SUM(D62:D64)</f>
        <v>14577</v>
      </c>
      <c r="E65" s="28">
        <v>2139</v>
      </c>
    </row>
    <row r="66" spans="1:5" ht="15.75">
      <c r="A66" s="26">
        <v>10</v>
      </c>
      <c r="B66" s="37" t="s">
        <v>6</v>
      </c>
      <c r="C66" s="37"/>
      <c r="D66" s="28"/>
      <c r="E66" s="7"/>
    </row>
    <row r="67" spans="1:5" ht="15.75">
      <c r="A67" s="26"/>
      <c r="B67" s="6"/>
      <c r="C67" s="6" t="s">
        <v>57</v>
      </c>
      <c r="D67" s="7">
        <v>2597</v>
      </c>
      <c r="E67" s="7">
        <v>310</v>
      </c>
    </row>
    <row r="68" spans="1:5" ht="15.75">
      <c r="A68" s="26"/>
      <c r="B68" s="6"/>
      <c r="C68" s="6" t="s">
        <v>58</v>
      </c>
      <c r="D68" s="7"/>
      <c r="E68" s="7">
        <v>16</v>
      </c>
    </row>
    <row r="69" spans="1:5" ht="15.75">
      <c r="A69" s="26"/>
      <c r="B69" s="6"/>
      <c r="C69" s="6" t="s">
        <v>59</v>
      </c>
      <c r="D69" s="7">
        <v>156</v>
      </c>
      <c r="E69" s="7">
        <v>143</v>
      </c>
    </row>
    <row r="70" spans="1:5" ht="15.75">
      <c r="A70" s="26"/>
      <c r="B70" s="38" t="s">
        <v>1</v>
      </c>
      <c r="C70" s="38"/>
      <c r="D70" s="28">
        <f>SUM(D67:D69)</f>
        <v>2753</v>
      </c>
      <c r="E70" s="28">
        <v>469</v>
      </c>
    </row>
    <row r="71" spans="1:5" ht="15.75">
      <c r="A71" s="26">
        <v>11</v>
      </c>
      <c r="B71" s="37" t="s">
        <v>11</v>
      </c>
      <c r="C71" s="37"/>
      <c r="D71" s="28"/>
      <c r="E71" s="7"/>
    </row>
    <row r="72" spans="1:5" ht="15.75">
      <c r="A72" s="26"/>
      <c r="B72" s="6"/>
      <c r="C72" s="6" t="s">
        <v>134</v>
      </c>
      <c r="D72" s="7">
        <v>9877</v>
      </c>
      <c r="E72" s="7">
        <v>1115</v>
      </c>
    </row>
    <row r="73" spans="1:5" ht="15.75">
      <c r="A73" s="26"/>
      <c r="B73" s="38" t="s">
        <v>1</v>
      </c>
      <c r="C73" s="38"/>
      <c r="D73" s="28">
        <f>SUM(D72)</f>
        <v>9877</v>
      </c>
      <c r="E73" s="28">
        <v>1115</v>
      </c>
    </row>
    <row r="74" spans="1:5" ht="15.75">
      <c r="A74" s="26">
        <v>12</v>
      </c>
      <c r="B74" s="37" t="s">
        <v>12</v>
      </c>
      <c r="C74" s="37"/>
      <c r="D74" s="28"/>
      <c r="E74" s="7"/>
    </row>
    <row r="75" spans="1:5" ht="15.75">
      <c r="A75" s="26"/>
      <c r="B75" s="6"/>
      <c r="C75" s="6" t="s">
        <v>60</v>
      </c>
      <c r="D75" s="7">
        <v>7310</v>
      </c>
      <c r="E75" s="7">
        <v>1052</v>
      </c>
    </row>
    <row r="76" spans="1:5" ht="15.75">
      <c r="A76" s="26"/>
      <c r="B76" s="6"/>
      <c r="C76" s="6" t="s">
        <v>61</v>
      </c>
      <c r="D76" s="7">
        <v>437</v>
      </c>
      <c r="E76" s="7">
        <v>121</v>
      </c>
    </row>
    <row r="77" spans="1:5" ht="15.75">
      <c r="A77" s="26"/>
      <c r="B77" s="6"/>
      <c r="C77" s="6" t="s">
        <v>62</v>
      </c>
      <c r="D77" s="7">
        <v>4</v>
      </c>
      <c r="E77" s="7">
        <v>0</v>
      </c>
    </row>
    <row r="78" spans="1:5" ht="15.75">
      <c r="A78" s="26"/>
      <c r="B78" s="6"/>
      <c r="C78" s="6" t="s">
        <v>63</v>
      </c>
      <c r="D78" s="7">
        <v>217</v>
      </c>
      <c r="E78" s="7">
        <v>34</v>
      </c>
    </row>
    <row r="79" spans="1:5" ht="15.75">
      <c r="A79" s="26"/>
      <c r="B79" s="38" t="s">
        <v>1</v>
      </c>
      <c r="C79" s="38"/>
      <c r="D79" s="28">
        <f>SUM(D75:D78)</f>
        <v>7968</v>
      </c>
      <c r="E79" s="28">
        <v>1207</v>
      </c>
    </row>
    <row r="80" spans="1:5" ht="15.75">
      <c r="A80" s="26">
        <v>13</v>
      </c>
      <c r="B80" s="37" t="s">
        <v>7</v>
      </c>
      <c r="C80" s="37"/>
      <c r="D80" s="28"/>
      <c r="E80" s="28"/>
    </row>
    <row r="81" spans="1:5" ht="15.75">
      <c r="A81" s="26"/>
      <c r="B81" s="6"/>
      <c r="C81" s="6" t="s">
        <v>130</v>
      </c>
      <c r="D81" s="7">
        <v>5017</v>
      </c>
      <c r="E81" s="7">
        <v>529</v>
      </c>
    </row>
    <row r="82" spans="1:5" ht="15.75">
      <c r="A82" s="26"/>
      <c r="B82" s="6"/>
      <c r="C82" s="6" t="s">
        <v>131</v>
      </c>
      <c r="D82" s="7">
        <v>137</v>
      </c>
      <c r="E82" s="7">
        <v>7</v>
      </c>
    </row>
    <row r="83" spans="1:5" ht="16.5" customHeight="1">
      <c r="A83" s="26"/>
      <c r="B83" s="6"/>
      <c r="C83" s="9" t="s">
        <v>132</v>
      </c>
      <c r="D83" s="7">
        <v>281</v>
      </c>
      <c r="E83" s="7">
        <v>6</v>
      </c>
    </row>
    <row r="84" spans="1:5" ht="15.75">
      <c r="A84" s="26"/>
      <c r="B84" s="6"/>
      <c r="C84" s="6" t="s">
        <v>133</v>
      </c>
      <c r="D84" s="7">
        <v>742</v>
      </c>
      <c r="E84" s="7">
        <v>8</v>
      </c>
    </row>
    <row r="85" spans="1:5" ht="15.75">
      <c r="A85" s="26"/>
      <c r="B85" s="38" t="s">
        <v>1</v>
      </c>
      <c r="C85" s="38"/>
      <c r="D85" s="28">
        <f>SUM(D81:D84)</f>
        <v>6177</v>
      </c>
      <c r="E85" s="28">
        <v>550</v>
      </c>
    </row>
    <row r="86" spans="1:5" ht="15.75">
      <c r="A86" s="26">
        <v>14</v>
      </c>
      <c r="B86" s="37" t="s">
        <v>19</v>
      </c>
      <c r="C86" s="37"/>
      <c r="D86" s="28"/>
      <c r="E86" s="7"/>
    </row>
    <row r="87" spans="1:5" ht="15.75">
      <c r="A87" s="26"/>
      <c r="B87" s="6"/>
      <c r="C87" s="6" t="s">
        <v>110</v>
      </c>
      <c r="D87" s="7">
        <v>31596</v>
      </c>
      <c r="E87" s="7">
        <v>3461</v>
      </c>
    </row>
    <row r="88" spans="1:5" ht="15.75">
      <c r="A88" s="26"/>
      <c r="B88" s="6"/>
      <c r="C88" s="6" t="s">
        <v>111</v>
      </c>
      <c r="D88" s="7">
        <v>475</v>
      </c>
      <c r="E88" s="7">
        <v>14</v>
      </c>
    </row>
    <row r="89" spans="1:5" ht="15.75">
      <c r="A89" s="26"/>
      <c r="B89" s="6"/>
      <c r="C89" s="6" t="s">
        <v>112</v>
      </c>
      <c r="D89" s="7">
        <v>161</v>
      </c>
      <c r="E89" s="7">
        <v>18</v>
      </c>
    </row>
    <row r="90" spans="1:5" ht="15.75">
      <c r="A90" s="26"/>
      <c r="B90" s="38" t="s">
        <v>1</v>
      </c>
      <c r="C90" s="38"/>
      <c r="D90" s="28">
        <f>SUM(D87:D89)</f>
        <v>32232</v>
      </c>
      <c r="E90" s="28">
        <v>3493</v>
      </c>
    </row>
    <row r="91" spans="1:5" ht="15.75">
      <c r="A91" s="26">
        <v>15</v>
      </c>
      <c r="B91" s="37" t="s">
        <v>20</v>
      </c>
      <c r="C91" s="37"/>
      <c r="D91" s="28"/>
      <c r="E91" s="7"/>
    </row>
    <row r="92" spans="1:5" ht="15.75">
      <c r="A92" s="26"/>
      <c r="B92" s="6"/>
      <c r="C92" s="6" t="s">
        <v>64</v>
      </c>
      <c r="D92" s="18">
        <v>5273</v>
      </c>
      <c r="E92" s="7">
        <v>603</v>
      </c>
    </row>
    <row r="93" spans="1:5" ht="15.75">
      <c r="A93" s="26"/>
      <c r="B93" s="6"/>
      <c r="C93" s="6" t="s">
        <v>65</v>
      </c>
      <c r="D93" s="18">
        <f>633+16</f>
        <v>649</v>
      </c>
      <c r="E93" s="7">
        <v>45</v>
      </c>
    </row>
    <row r="94" spans="1:5" ht="15.75">
      <c r="A94" s="26"/>
      <c r="B94" s="6"/>
      <c r="C94" s="6" t="s">
        <v>66</v>
      </c>
      <c r="D94" s="18">
        <v>8</v>
      </c>
      <c r="E94" s="7">
        <v>0</v>
      </c>
    </row>
    <row r="95" spans="1:5" ht="15.75">
      <c r="A95" s="26"/>
      <c r="B95" s="6"/>
      <c r="C95" s="6" t="s">
        <v>67</v>
      </c>
      <c r="D95" s="18">
        <v>0</v>
      </c>
      <c r="E95" s="7">
        <v>1</v>
      </c>
    </row>
    <row r="96" spans="1:5" ht="15.75">
      <c r="A96" s="26"/>
      <c r="B96" s="6"/>
      <c r="C96" s="6" t="s">
        <v>68</v>
      </c>
      <c r="D96" s="18">
        <v>201</v>
      </c>
      <c r="E96" s="7">
        <v>56</v>
      </c>
    </row>
    <row r="97" spans="1:5" ht="15.75">
      <c r="A97" s="26"/>
      <c r="B97" s="38" t="s">
        <v>1</v>
      </c>
      <c r="C97" s="38"/>
      <c r="D97" s="28">
        <f>SUM(D92:D96)</f>
        <v>6131</v>
      </c>
      <c r="E97" s="28">
        <v>705</v>
      </c>
    </row>
    <row r="98" spans="1:5" ht="15.75">
      <c r="A98" s="26">
        <v>16</v>
      </c>
      <c r="B98" s="37" t="s">
        <v>21</v>
      </c>
      <c r="C98" s="37"/>
      <c r="D98" s="28"/>
      <c r="E98" s="7"/>
    </row>
    <row r="99" spans="1:5" ht="15.75">
      <c r="A99" s="26"/>
      <c r="B99" s="6"/>
      <c r="C99" s="31" t="s">
        <v>69</v>
      </c>
      <c r="D99" s="7">
        <v>3946</v>
      </c>
      <c r="E99" s="7">
        <v>876</v>
      </c>
    </row>
    <row r="100" spans="1:5" ht="15.75">
      <c r="A100" s="26"/>
      <c r="B100" s="6"/>
      <c r="C100" s="6" t="s">
        <v>70</v>
      </c>
      <c r="D100" s="7">
        <v>86</v>
      </c>
      <c r="E100" s="7">
        <v>17</v>
      </c>
    </row>
    <row r="101" spans="1:5" ht="15.75">
      <c r="A101" s="26"/>
      <c r="B101" s="6"/>
      <c r="C101" s="6" t="s">
        <v>71</v>
      </c>
      <c r="D101" s="7">
        <v>170</v>
      </c>
      <c r="E101" s="7">
        <v>4</v>
      </c>
    </row>
    <row r="102" spans="1:5" ht="15.75">
      <c r="A102" s="26"/>
      <c r="B102" s="6"/>
      <c r="C102" s="6" t="s">
        <v>72</v>
      </c>
      <c r="D102" s="7">
        <v>163</v>
      </c>
      <c r="E102" s="7">
        <v>13</v>
      </c>
    </row>
    <row r="103" spans="1:5" ht="15.75">
      <c r="A103" s="26"/>
      <c r="B103" s="6"/>
      <c r="C103" s="6" t="s">
        <v>73</v>
      </c>
      <c r="D103" s="7">
        <v>15</v>
      </c>
      <c r="E103" s="7">
        <v>1</v>
      </c>
    </row>
    <row r="104" spans="1:5" ht="15.75">
      <c r="A104" s="26"/>
      <c r="B104" s="38" t="s">
        <v>1</v>
      </c>
      <c r="C104" s="38"/>
      <c r="D104" s="28">
        <f>SUM(D99:D103)</f>
        <v>4380</v>
      </c>
      <c r="E104" s="28">
        <v>911</v>
      </c>
    </row>
    <row r="105" spans="1:5" ht="15.75">
      <c r="A105" s="26">
        <v>17</v>
      </c>
      <c r="B105" s="37" t="s">
        <v>22</v>
      </c>
      <c r="C105" s="37"/>
      <c r="D105" s="28"/>
      <c r="E105" s="28"/>
    </row>
    <row r="106" spans="1:5" ht="15.75">
      <c r="A106" s="26"/>
      <c r="B106" s="26"/>
      <c r="C106" s="14" t="s">
        <v>83</v>
      </c>
      <c r="D106" s="7">
        <f>4312+68</f>
        <v>4380</v>
      </c>
      <c r="E106" s="7">
        <v>584</v>
      </c>
    </row>
    <row r="107" spans="1:5" ht="15.75">
      <c r="A107" s="26"/>
      <c r="B107" s="26"/>
      <c r="C107" s="14" t="s">
        <v>84</v>
      </c>
      <c r="D107" s="7">
        <f>725+115</f>
        <v>840</v>
      </c>
      <c r="E107" s="7">
        <v>97</v>
      </c>
    </row>
    <row r="108" spans="1:5" ht="15.75">
      <c r="A108" s="26"/>
      <c r="B108" s="26"/>
      <c r="C108" s="14" t="s">
        <v>85</v>
      </c>
      <c r="D108" s="7">
        <f>1240+38</f>
        <v>1278</v>
      </c>
      <c r="E108" s="7">
        <v>344</v>
      </c>
    </row>
    <row r="109" spans="1:5" ht="15.75">
      <c r="A109" s="26"/>
      <c r="B109" s="26"/>
      <c r="C109" s="14" t="s">
        <v>86</v>
      </c>
      <c r="D109" s="7">
        <f>1218+124</f>
        <v>1342</v>
      </c>
      <c r="E109" s="7">
        <v>113</v>
      </c>
    </row>
    <row r="110" spans="1:5" ht="15.75">
      <c r="A110" s="26"/>
      <c r="B110" s="26"/>
      <c r="C110" s="14" t="s">
        <v>87</v>
      </c>
      <c r="D110" s="7">
        <f>1178+86</f>
        <v>1264</v>
      </c>
      <c r="E110" s="7">
        <v>181</v>
      </c>
    </row>
    <row r="111" spans="1:5" ht="15.75">
      <c r="A111" s="26"/>
      <c r="B111" s="26"/>
      <c r="C111" s="14" t="s">
        <v>88</v>
      </c>
      <c r="D111" s="7">
        <v>909</v>
      </c>
      <c r="E111" s="7">
        <v>120</v>
      </c>
    </row>
    <row r="112" spans="1:5" ht="15.75">
      <c r="A112" s="26"/>
      <c r="B112" s="26"/>
      <c r="C112" s="14" t="s">
        <v>89</v>
      </c>
      <c r="D112" s="7">
        <v>644</v>
      </c>
      <c r="E112" s="7">
        <v>29</v>
      </c>
    </row>
    <row r="113" spans="1:5" ht="15.75">
      <c r="A113" s="26"/>
      <c r="B113" s="26"/>
      <c r="C113" s="14" t="s">
        <v>80</v>
      </c>
      <c r="D113" s="7">
        <v>49</v>
      </c>
      <c r="E113" s="7">
        <v>6</v>
      </c>
    </row>
    <row r="114" spans="1:5" ht="15.75">
      <c r="A114" s="26"/>
      <c r="B114" s="26"/>
      <c r="C114" s="14" t="s">
        <v>90</v>
      </c>
      <c r="D114" s="7">
        <v>86</v>
      </c>
      <c r="E114" s="7">
        <v>16</v>
      </c>
    </row>
    <row r="115" spans="1:5" ht="15.75">
      <c r="A115" s="26"/>
      <c r="B115" s="26"/>
      <c r="C115" s="14" t="s">
        <v>91</v>
      </c>
      <c r="D115" s="7">
        <v>200</v>
      </c>
      <c r="E115" s="7">
        <v>14</v>
      </c>
    </row>
    <row r="116" spans="1:5" ht="15.75">
      <c r="A116" s="26"/>
      <c r="B116" s="26"/>
      <c r="C116" s="14" t="s">
        <v>92</v>
      </c>
      <c r="D116" s="7">
        <v>322</v>
      </c>
      <c r="E116" s="7">
        <v>17</v>
      </c>
    </row>
    <row r="117" spans="1:5" ht="15.75">
      <c r="A117" s="26"/>
      <c r="B117" s="26"/>
      <c r="C117" s="14" t="s">
        <v>93</v>
      </c>
      <c r="D117" s="7">
        <v>25</v>
      </c>
      <c r="E117" s="7">
        <v>0</v>
      </c>
    </row>
    <row r="118" spans="1:5" ht="15.75">
      <c r="A118" s="26"/>
      <c r="B118" s="26"/>
      <c r="C118" s="14" t="s">
        <v>94</v>
      </c>
      <c r="D118" s="7">
        <v>12</v>
      </c>
      <c r="E118" s="7">
        <v>0</v>
      </c>
    </row>
    <row r="119" spans="1:5" ht="15.75">
      <c r="A119" s="26"/>
      <c r="B119" s="26"/>
      <c r="C119" s="14" t="s">
        <v>95</v>
      </c>
      <c r="D119" s="7">
        <v>96</v>
      </c>
      <c r="E119" s="7">
        <v>14</v>
      </c>
    </row>
    <row r="120" spans="1:5" ht="15.75">
      <c r="A120" s="26"/>
      <c r="B120" s="26"/>
      <c r="C120" s="14" t="s">
        <v>96</v>
      </c>
      <c r="D120" s="7">
        <v>72</v>
      </c>
      <c r="E120" s="7">
        <v>9</v>
      </c>
    </row>
    <row r="121" spans="1:5" ht="15.75">
      <c r="A121" s="26"/>
      <c r="B121" s="26"/>
      <c r="C121" s="14" t="s">
        <v>97</v>
      </c>
      <c r="D121" s="7">
        <v>77</v>
      </c>
      <c r="E121" s="7">
        <v>9</v>
      </c>
    </row>
    <row r="122" spans="1:5" ht="15.75">
      <c r="A122" s="26"/>
      <c r="B122" s="26"/>
      <c r="C122" s="14" t="s">
        <v>98</v>
      </c>
      <c r="D122" s="7">
        <v>18</v>
      </c>
      <c r="E122" s="7">
        <v>2</v>
      </c>
    </row>
    <row r="123" spans="1:5" ht="15.75">
      <c r="A123" s="26"/>
      <c r="B123" s="26"/>
      <c r="C123" s="14" t="s">
        <v>99</v>
      </c>
      <c r="D123" s="7">
        <v>3</v>
      </c>
      <c r="E123" s="7">
        <v>0</v>
      </c>
    </row>
    <row r="124" spans="1:5" ht="15.75">
      <c r="A124" s="26"/>
      <c r="B124" s="26"/>
      <c r="C124" s="14" t="s">
        <v>100</v>
      </c>
      <c r="D124" s="7">
        <v>7</v>
      </c>
      <c r="E124" s="7">
        <v>0</v>
      </c>
    </row>
    <row r="125" spans="1:5" ht="15.75">
      <c r="A125" s="26"/>
      <c r="B125" s="26"/>
      <c r="C125" s="14" t="s">
        <v>101</v>
      </c>
      <c r="D125" s="7">
        <v>73</v>
      </c>
      <c r="E125" s="7">
        <v>7</v>
      </c>
    </row>
    <row r="126" spans="1:5" ht="15.75">
      <c r="A126" s="26"/>
      <c r="B126" s="26"/>
      <c r="C126" s="14" t="s">
        <v>102</v>
      </c>
      <c r="D126" s="7">
        <v>3</v>
      </c>
      <c r="E126" s="7">
        <v>0</v>
      </c>
    </row>
    <row r="127" spans="1:5" ht="15.75">
      <c r="A127" s="26"/>
      <c r="B127" s="26"/>
      <c r="C127" s="14" t="s">
        <v>103</v>
      </c>
      <c r="D127" s="7">
        <v>66</v>
      </c>
      <c r="E127" s="7">
        <v>13</v>
      </c>
    </row>
    <row r="128" spans="1:5" ht="15.75">
      <c r="A128" s="26"/>
      <c r="B128" s="26"/>
      <c r="C128" s="14" t="s">
        <v>104</v>
      </c>
      <c r="D128" s="7">
        <v>20</v>
      </c>
      <c r="E128" s="7">
        <v>4</v>
      </c>
    </row>
    <row r="129" spans="1:5" ht="15.75">
      <c r="A129" s="26"/>
      <c r="B129" s="26"/>
      <c r="C129" s="14" t="s">
        <v>105</v>
      </c>
      <c r="D129" s="7">
        <v>74</v>
      </c>
      <c r="E129" s="7">
        <v>11</v>
      </c>
    </row>
    <row r="130" spans="1:5" ht="15.75">
      <c r="A130" s="26"/>
      <c r="B130" s="38" t="s">
        <v>1</v>
      </c>
      <c r="C130" s="38"/>
      <c r="D130" s="28">
        <f>SUM(D106:D129)</f>
        <v>11860</v>
      </c>
      <c r="E130" s="28">
        <v>1590</v>
      </c>
    </row>
    <row r="131" spans="1:5" ht="15.75">
      <c r="A131" s="26">
        <v>18</v>
      </c>
      <c r="B131" s="37" t="s">
        <v>8</v>
      </c>
      <c r="C131" s="37"/>
      <c r="D131" s="28"/>
      <c r="E131" s="7"/>
    </row>
    <row r="132" spans="1:5" ht="15.75">
      <c r="A132" s="26"/>
      <c r="B132" s="6"/>
      <c r="C132" s="6" t="s">
        <v>74</v>
      </c>
      <c r="D132" s="7">
        <v>3031</v>
      </c>
      <c r="E132" s="7">
        <v>478</v>
      </c>
    </row>
    <row r="133" spans="1:5" ht="15.75">
      <c r="A133" s="26"/>
      <c r="B133" s="6"/>
      <c r="C133" s="6" t="s">
        <v>75</v>
      </c>
      <c r="D133" s="7">
        <v>103</v>
      </c>
      <c r="E133" s="7">
        <v>10</v>
      </c>
    </row>
    <row r="134" spans="1:5" ht="15.75">
      <c r="A134" s="26"/>
      <c r="B134" s="6"/>
      <c r="C134" s="6" t="s">
        <v>76</v>
      </c>
      <c r="D134" s="7">
        <v>880</v>
      </c>
      <c r="E134" s="7">
        <v>133</v>
      </c>
    </row>
    <row r="135" spans="1:5" ht="15.75">
      <c r="A135" s="26"/>
      <c r="B135" s="6"/>
      <c r="C135" s="6" t="s">
        <v>77</v>
      </c>
      <c r="D135" s="7">
        <v>174</v>
      </c>
      <c r="E135" s="7">
        <v>27</v>
      </c>
    </row>
    <row r="136" spans="1:5" ht="15.75">
      <c r="A136" s="26"/>
      <c r="B136" s="6"/>
      <c r="C136" s="6" t="s">
        <v>78</v>
      </c>
      <c r="D136" s="7">
        <v>415</v>
      </c>
      <c r="E136" s="7">
        <v>66</v>
      </c>
    </row>
    <row r="137" spans="1:5" ht="15.75">
      <c r="A137" s="26"/>
      <c r="B137" s="6"/>
      <c r="C137" s="6" t="s">
        <v>79</v>
      </c>
      <c r="D137" s="7">
        <v>57</v>
      </c>
      <c r="E137" s="7">
        <v>6</v>
      </c>
    </row>
    <row r="138" spans="1:5" ht="15.75">
      <c r="A138" s="26"/>
      <c r="B138" s="6"/>
      <c r="C138" s="6" t="s">
        <v>80</v>
      </c>
      <c r="D138" s="7">
        <v>189</v>
      </c>
      <c r="E138" s="7">
        <v>29</v>
      </c>
    </row>
    <row r="139" spans="1:5" ht="15.75">
      <c r="A139" s="26"/>
      <c r="B139" s="38" t="s">
        <v>1</v>
      </c>
      <c r="C139" s="38"/>
      <c r="D139" s="28">
        <f>SUM(D132:D138)</f>
        <v>4849</v>
      </c>
      <c r="E139" s="28">
        <v>749</v>
      </c>
    </row>
    <row r="140" spans="1:5" ht="15.75">
      <c r="A140" s="26">
        <v>19</v>
      </c>
      <c r="B140" s="37" t="s">
        <v>14</v>
      </c>
      <c r="C140" s="37"/>
      <c r="D140" s="28"/>
      <c r="E140" s="28"/>
    </row>
    <row r="141" spans="1:5" s="1" customFormat="1" ht="15.75">
      <c r="A141" s="26"/>
      <c r="B141" s="6"/>
      <c r="C141" s="6" t="s">
        <v>129</v>
      </c>
      <c r="D141" s="7">
        <v>6412</v>
      </c>
      <c r="E141" s="7">
        <v>705</v>
      </c>
    </row>
    <row r="142" spans="1:5" ht="15.75">
      <c r="A142" s="26"/>
      <c r="B142" s="38" t="s">
        <v>1</v>
      </c>
      <c r="C142" s="38"/>
      <c r="D142" s="28">
        <f>D141</f>
        <v>6412</v>
      </c>
      <c r="E142" s="28">
        <v>705</v>
      </c>
    </row>
    <row r="143" spans="1:5" ht="15.75">
      <c r="A143" s="26">
        <v>20</v>
      </c>
      <c r="B143" s="37" t="s">
        <v>26</v>
      </c>
      <c r="C143" s="37"/>
      <c r="D143" s="28"/>
      <c r="E143" s="28"/>
    </row>
    <row r="144" spans="1:5" ht="15.75">
      <c r="A144" s="26"/>
      <c r="B144" s="6"/>
      <c r="C144" s="6" t="s">
        <v>113</v>
      </c>
      <c r="D144" s="7">
        <v>3347</v>
      </c>
      <c r="E144" s="7">
        <v>448</v>
      </c>
    </row>
    <row r="145" spans="1:5" ht="15.75">
      <c r="A145" s="26"/>
      <c r="B145" s="6"/>
      <c r="C145" s="6" t="s">
        <v>114</v>
      </c>
      <c r="D145" s="7">
        <v>1508</v>
      </c>
      <c r="E145" s="7">
        <v>127</v>
      </c>
    </row>
    <row r="146" spans="1:5" ht="15.75">
      <c r="A146" s="26"/>
      <c r="B146" s="6"/>
      <c r="C146" s="6" t="s">
        <v>115</v>
      </c>
      <c r="D146" s="7">
        <v>171</v>
      </c>
      <c r="E146" s="7">
        <v>17</v>
      </c>
    </row>
    <row r="147" spans="1:5" ht="15.75">
      <c r="A147" s="26"/>
      <c r="B147" s="6"/>
      <c r="C147" s="6" t="s">
        <v>116</v>
      </c>
      <c r="D147" s="7">
        <v>0</v>
      </c>
      <c r="E147" s="7">
        <v>5</v>
      </c>
    </row>
    <row r="148" spans="1:5" ht="15.75">
      <c r="A148" s="26"/>
      <c r="B148" s="38" t="s">
        <v>1</v>
      </c>
      <c r="C148" s="38"/>
      <c r="D148" s="28">
        <f>SUM(D144:D147)</f>
        <v>5026</v>
      </c>
      <c r="E148" s="28">
        <v>597</v>
      </c>
    </row>
    <row r="149" spans="1:5" ht="15.75">
      <c r="A149" s="26">
        <v>21</v>
      </c>
      <c r="B149" s="37" t="s">
        <v>23</v>
      </c>
      <c r="C149" s="37"/>
      <c r="D149" s="28"/>
      <c r="E149" s="7"/>
    </row>
    <row r="150" spans="1:5" ht="15.75">
      <c r="A150" s="26"/>
      <c r="B150" s="32"/>
      <c r="C150" s="20" t="s">
        <v>128</v>
      </c>
      <c r="D150" s="19">
        <v>6297</v>
      </c>
      <c r="E150" s="19">
        <v>2166</v>
      </c>
    </row>
    <row r="151" spans="1:5" ht="15.75">
      <c r="A151" s="26"/>
      <c r="B151" s="6"/>
      <c r="C151" s="9" t="s">
        <v>140</v>
      </c>
      <c r="D151" s="19">
        <f>292-83</f>
        <v>209</v>
      </c>
      <c r="E151" s="19">
        <v>11</v>
      </c>
    </row>
    <row r="152" spans="1:5" ht="18" customHeight="1">
      <c r="A152" s="26"/>
      <c r="B152" s="6"/>
      <c r="C152" s="9" t="s">
        <v>126</v>
      </c>
      <c r="D152" s="19">
        <v>84</v>
      </c>
      <c r="E152" s="19">
        <v>0</v>
      </c>
    </row>
    <row r="153" spans="1:5" ht="19.5" customHeight="1">
      <c r="A153" s="26"/>
      <c r="B153" s="6"/>
      <c r="C153" s="9" t="s">
        <v>141</v>
      </c>
      <c r="D153" s="19">
        <v>59</v>
      </c>
      <c r="E153" s="19">
        <v>0</v>
      </c>
    </row>
    <row r="154" spans="1:5" ht="15.75" customHeight="1">
      <c r="A154" s="26"/>
      <c r="B154" s="6"/>
      <c r="C154" s="9" t="s">
        <v>142</v>
      </c>
      <c r="D154" s="19">
        <v>19</v>
      </c>
      <c r="E154" s="19">
        <v>6</v>
      </c>
    </row>
    <row r="155" spans="1:5" ht="14.25" customHeight="1">
      <c r="A155" s="26"/>
      <c r="B155" s="6"/>
      <c r="C155" s="9" t="s">
        <v>143</v>
      </c>
      <c r="D155" s="19">
        <v>12</v>
      </c>
      <c r="E155" s="19">
        <v>12</v>
      </c>
    </row>
    <row r="156" spans="1:5" ht="15.75" customHeight="1">
      <c r="A156" s="26"/>
      <c r="B156" s="6"/>
      <c r="C156" s="9" t="s">
        <v>144</v>
      </c>
      <c r="D156" s="19">
        <v>47</v>
      </c>
      <c r="E156" s="19">
        <v>2</v>
      </c>
    </row>
    <row r="157" spans="1:5" ht="15.75" customHeight="1">
      <c r="A157" s="26"/>
      <c r="B157" s="6"/>
      <c r="C157" s="9" t="s">
        <v>145</v>
      </c>
      <c r="D157" s="19">
        <v>12</v>
      </c>
      <c r="E157" s="19">
        <v>3</v>
      </c>
    </row>
    <row r="158" spans="1:5" ht="17.25" customHeight="1">
      <c r="A158" s="26"/>
      <c r="B158" s="6"/>
      <c r="C158" s="9" t="s">
        <v>146</v>
      </c>
      <c r="D158" s="19">
        <v>45</v>
      </c>
      <c r="E158" s="19">
        <v>7</v>
      </c>
    </row>
    <row r="159" spans="1:5" ht="18" customHeight="1">
      <c r="A159" s="26"/>
      <c r="B159" s="6"/>
      <c r="C159" s="9" t="s">
        <v>147</v>
      </c>
      <c r="D159" s="19" t="s">
        <v>127</v>
      </c>
      <c r="E159" s="19">
        <v>1</v>
      </c>
    </row>
    <row r="160" spans="1:5" ht="15.75">
      <c r="A160" s="26"/>
      <c r="B160" s="38" t="s">
        <v>1</v>
      </c>
      <c r="C160" s="38"/>
      <c r="D160" s="28">
        <f>SUM(D150:D159)</f>
        <v>6784</v>
      </c>
      <c r="E160" s="28">
        <v>2208</v>
      </c>
    </row>
    <row r="161" spans="1:5" ht="15.75">
      <c r="A161" s="26">
        <v>22</v>
      </c>
      <c r="B161" s="37" t="s">
        <v>24</v>
      </c>
      <c r="C161" s="37"/>
      <c r="D161" s="28"/>
      <c r="E161" s="7"/>
    </row>
    <row r="162" spans="1:5" ht="15.75">
      <c r="A162" s="26"/>
      <c r="B162" s="6"/>
      <c r="C162" s="6" t="s">
        <v>81</v>
      </c>
      <c r="D162" s="7">
        <v>3625</v>
      </c>
      <c r="E162" s="7">
        <v>417</v>
      </c>
    </row>
    <row r="163" spans="1:5" ht="15" customHeight="1">
      <c r="A163" s="26"/>
      <c r="B163" s="6"/>
      <c r="C163" s="33" t="s">
        <v>82</v>
      </c>
      <c r="D163" s="7">
        <v>250</v>
      </c>
      <c r="E163" s="7">
        <v>27</v>
      </c>
    </row>
    <row r="164" spans="1:5" ht="15.75">
      <c r="A164" s="26"/>
      <c r="B164" s="38" t="s">
        <v>1</v>
      </c>
      <c r="C164" s="38"/>
      <c r="D164" s="28">
        <f>SUM(D162:D163)</f>
        <v>3875</v>
      </c>
      <c r="E164" s="28">
        <v>444</v>
      </c>
    </row>
    <row r="165" spans="1:5" ht="15.75">
      <c r="A165" s="26">
        <v>23</v>
      </c>
      <c r="B165" s="37" t="s">
        <v>25</v>
      </c>
      <c r="C165" s="37"/>
      <c r="D165" s="28"/>
      <c r="E165" s="7"/>
    </row>
    <row r="166" spans="1:5" ht="15.75">
      <c r="A166" s="26"/>
      <c r="B166" s="6"/>
      <c r="C166" s="6" t="s">
        <v>106</v>
      </c>
      <c r="D166" s="7">
        <v>3135</v>
      </c>
      <c r="E166" s="7">
        <v>468</v>
      </c>
    </row>
    <row r="167" spans="1:5" ht="15.75">
      <c r="A167" s="26"/>
      <c r="B167" s="6"/>
      <c r="C167" s="6" t="s">
        <v>107</v>
      </c>
      <c r="D167" s="7">
        <v>106</v>
      </c>
      <c r="E167" s="7">
        <v>41</v>
      </c>
    </row>
    <row r="168" spans="1:5" ht="15.75">
      <c r="A168" s="26"/>
      <c r="B168" s="6"/>
      <c r="C168" s="6" t="s">
        <v>108</v>
      </c>
      <c r="D168" s="7">
        <v>129</v>
      </c>
      <c r="E168" s="7">
        <v>11</v>
      </c>
    </row>
    <row r="169" spans="1:5" ht="15.75">
      <c r="A169" s="26"/>
      <c r="B169" s="6"/>
      <c r="C169" s="6" t="s">
        <v>109</v>
      </c>
      <c r="D169" s="7">
        <v>10</v>
      </c>
      <c r="E169" s="7">
        <v>1</v>
      </c>
    </row>
    <row r="170" spans="1:5" ht="15.75">
      <c r="A170" s="26"/>
      <c r="B170" s="38" t="s">
        <v>1</v>
      </c>
      <c r="C170" s="38"/>
      <c r="D170" s="28">
        <f>SUM(D166:D169)</f>
        <v>3380</v>
      </c>
      <c r="E170" s="28">
        <v>521</v>
      </c>
    </row>
    <row r="171" spans="1:5" ht="12.75">
      <c r="A171" s="4"/>
      <c r="B171" s="11"/>
      <c r="C171" s="11"/>
      <c r="D171" s="5"/>
      <c r="E171" s="5"/>
    </row>
    <row r="172" spans="1:5" ht="12.75">
      <c r="A172" s="4"/>
      <c r="B172" s="11"/>
      <c r="C172" s="11"/>
      <c r="D172" s="5"/>
      <c r="E172" s="5"/>
    </row>
    <row r="173" spans="1:5" ht="18" customHeight="1">
      <c r="A173" s="10"/>
      <c r="B173" s="11"/>
      <c r="C173" s="11"/>
      <c r="D173" s="11"/>
      <c r="E173" s="11"/>
    </row>
    <row r="174" spans="1:5" s="2" customFormat="1" ht="15.75">
      <c r="A174" s="12"/>
      <c r="B174" s="16"/>
      <c r="C174" s="16"/>
      <c r="D174" s="13"/>
      <c r="E174" s="13"/>
    </row>
    <row r="175" spans="1:5" ht="15.75">
      <c r="A175" s="15"/>
      <c r="B175" s="17"/>
      <c r="C175" s="11"/>
      <c r="D175" s="5"/>
      <c r="E175" s="5"/>
    </row>
    <row r="176" spans="1:5" ht="15.75">
      <c r="A176" s="15"/>
      <c r="B176" s="17"/>
      <c r="C176" s="11"/>
      <c r="D176" s="5"/>
      <c r="E176" s="5"/>
    </row>
    <row r="177" spans="1:2" ht="12.75">
      <c r="A177" s="39"/>
      <c r="B177" s="39"/>
    </row>
  </sheetData>
  <sheetProtection/>
  <mergeCells count="54">
    <mergeCell ref="A177:B177"/>
    <mergeCell ref="A7:C7"/>
    <mergeCell ref="A1:E2"/>
    <mergeCell ref="A4:A6"/>
    <mergeCell ref="E4:E6"/>
    <mergeCell ref="B4:B6"/>
    <mergeCell ref="B58:C58"/>
    <mergeCell ref="B60:C60"/>
    <mergeCell ref="B57:C57"/>
    <mergeCell ref="C4:C6"/>
    <mergeCell ref="D4:D6"/>
    <mergeCell ref="A22:C22"/>
    <mergeCell ref="B8:C8"/>
    <mergeCell ref="B32:C32"/>
    <mergeCell ref="B41:C41"/>
    <mergeCell ref="B28:C28"/>
    <mergeCell ref="B23:C23"/>
    <mergeCell ref="B31:C31"/>
    <mergeCell ref="B40:C40"/>
    <mergeCell ref="B29:C29"/>
    <mergeCell ref="B47:C47"/>
    <mergeCell ref="B48:C48"/>
    <mergeCell ref="B50:C50"/>
    <mergeCell ref="B51:C51"/>
    <mergeCell ref="B91:C91"/>
    <mergeCell ref="B70:C70"/>
    <mergeCell ref="B61:C61"/>
    <mergeCell ref="B65:C65"/>
    <mergeCell ref="B71:C71"/>
    <mergeCell ref="B73:C73"/>
    <mergeCell ref="B74:C74"/>
    <mergeCell ref="B66:C66"/>
    <mergeCell ref="B79:C79"/>
    <mergeCell ref="B80:C80"/>
    <mergeCell ref="B85:C85"/>
    <mergeCell ref="B86:C86"/>
    <mergeCell ref="B90:C90"/>
    <mergeCell ref="B97:C97"/>
    <mergeCell ref="B98:C98"/>
    <mergeCell ref="B104:C104"/>
    <mergeCell ref="B131:C131"/>
    <mergeCell ref="B139:C139"/>
    <mergeCell ref="B105:C105"/>
    <mergeCell ref="B130:C130"/>
    <mergeCell ref="B170:C170"/>
    <mergeCell ref="B149:C149"/>
    <mergeCell ref="B160:C160"/>
    <mergeCell ref="B161:C161"/>
    <mergeCell ref="B164:C164"/>
    <mergeCell ref="B140:C140"/>
    <mergeCell ref="B142:C142"/>
    <mergeCell ref="B143:C143"/>
    <mergeCell ref="B148:C148"/>
    <mergeCell ref="B165:C165"/>
  </mergeCells>
  <printOptions/>
  <pageMargins left="0.3937007874015748" right="0.1968503937007874" top="0.3937007874015748" bottom="0.3937007874015748" header="0.11811023622047245" footer="0.31496062992125984"/>
  <pageSetup fitToHeight="3" fitToWidth="1" horizontalDpi="600" verticalDpi="600" orientation="portrait" paperSize="9" scale="82" r:id="rId1"/>
  <rowBreaks count="3" manualBreakCount="3">
    <brk id="47" max="4" man="1"/>
    <brk id="90" max="4" man="1"/>
    <brk id="1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rogdestvensky</dc:creator>
  <cp:keywords/>
  <dc:description/>
  <cp:lastModifiedBy>Шайтанов Артем Сергеевич</cp:lastModifiedBy>
  <cp:lastPrinted>2015-02-12T08:53:27Z</cp:lastPrinted>
  <dcterms:created xsi:type="dcterms:W3CDTF">2005-06-30T03:51:26Z</dcterms:created>
  <dcterms:modified xsi:type="dcterms:W3CDTF">2015-02-27T02:02:12Z</dcterms:modified>
  <cp:category/>
  <cp:version/>
  <cp:contentType/>
  <cp:contentStatus/>
</cp:coreProperties>
</file>