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khailov\Downloads\"/>
    </mc:Choice>
  </mc:AlternateContent>
  <bookViews>
    <workbookView xWindow="0" yWindow="105" windowWidth="15195" windowHeight="8700" tabRatio="919" firstSheet="5" activeTab="5"/>
  </bookViews>
  <sheets>
    <sheet name="В филиалы КЭнК" sheetId="87" state="hidden" r:id="rId1"/>
    <sheet name="К реализации КЭн К" sheetId="83" state="hidden" r:id="rId2"/>
    <sheet name="Нет решения КЭнК (2)" sheetId="100" state="hidden" r:id="rId3"/>
    <sheet name="новые" sheetId="101" state="hidden" r:id="rId4"/>
    <sheet name="возврат" sheetId="104" state="hidden" r:id="rId5"/>
    <sheet name="Невостребованные все" sheetId="102" r:id="rId6"/>
  </sheets>
  <definedNames>
    <definedName name="_xlnm._FilterDatabase" localSheetId="0" hidden="1">'В филиалы КЭнК'!$B$9:$AE$9</definedName>
    <definedName name="_xlnm._FilterDatabase" localSheetId="1" hidden="1">'К реализации КЭн К'!$A$6:$AG$12</definedName>
    <definedName name="_xlnm._FilterDatabase" localSheetId="5" hidden="1">'Невостребованные все'!$A$4:$D$1203</definedName>
    <definedName name="_xlnm._FilterDatabase" localSheetId="2" hidden="1">'Нет решения КЭнК (2)'!$A$18:$W$38</definedName>
    <definedName name="_xlnm.Print_Titles" localSheetId="0">'В филиалы КЭнК'!$7:$9</definedName>
    <definedName name="_xlnm.Print_Titles" localSheetId="1">'К реализации КЭн К'!$5:$6</definedName>
    <definedName name="_xlnm.Print_Titles" localSheetId="5">'Невостребованные все'!$4:$4</definedName>
    <definedName name="_xlnm.Print_Titles" localSheetId="2">'Нет решения КЭнК (2)'!$7:$8</definedName>
    <definedName name="_xlnm.Print_Area" localSheetId="0">'В филиалы КЭнК'!$A$1:$I$52</definedName>
    <definedName name="_xlnm.Print_Area" localSheetId="1">'К реализации КЭн К'!$A$1:$K$23</definedName>
    <definedName name="_xlnm.Print_Area" localSheetId="5">'Невостребованные все'!$A$1:$D$1203</definedName>
    <definedName name="_xlnm.Print_Area" localSheetId="2">'Нет решения КЭнК (2)'!$A$1:$G$100</definedName>
  </definedNames>
  <calcPr calcId="162913" fullCalcOnLoad="1" refMode="R1C1"/>
</workbook>
</file>

<file path=xl/calcChain.xml><?xml version="1.0" encoding="utf-8"?>
<calcChain xmlns="http://schemas.openxmlformats.org/spreadsheetml/2006/main">
  <c r="D1154" i="102" l="1"/>
  <c r="A6" i="102"/>
  <c r="A7" i="102"/>
  <c r="A8" i="102"/>
  <c r="A9" i="102"/>
  <c r="A10" i="102"/>
  <c r="A11" i="102"/>
  <c r="A12" i="102"/>
  <c r="A13" i="102"/>
  <c r="A14" i="102"/>
  <c r="A15" i="102"/>
  <c r="A16" i="102"/>
  <c r="A17" i="102"/>
  <c r="A18" i="102"/>
  <c r="A19" i="102"/>
  <c r="A20" i="102"/>
  <c r="A21" i="102"/>
  <c r="A22" i="102"/>
  <c r="A23" i="102"/>
  <c r="A24" i="102"/>
  <c r="A25" i="102"/>
  <c r="A26" i="102"/>
  <c r="A27" i="102"/>
  <c r="A28" i="102"/>
  <c r="A29" i="102"/>
  <c r="A30" i="102"/>
  <c r="A31" i="102"/>
  <c r="A32" i="102"/>
  <c r="A33" i="102"/>
  <c r="A34" i="102"/>
  <c r="A35" i="102"/>
  <c r="A36" i="102"/>
  <c r="A37" i="102"/>
  <c r="A38" i="102"/>
  <c r="A39" i="102"/>
  <c r="A40" i="102"/>
  <c r="A41" i="102"/>
  <c r="A42" i="102"/>
  <c r="A43" i="102"/>
  <c r="A44" i="102"/>
  <c r="A45" i="102"/>
  <c r="A46" i="102"/>
  <c r="A47" i="102"/>
  <c r="A48" i="102"/>
  <c r="A49" i="102"/>
  <c r="A50" i="102"/>
  <c r="A51" i="102"/>
  <c r="A52" i="102"/>
  <c r="A53" i="102"/>
  <c r="A54" i="102"/>
  <c r="A55" i="102"/>
  <c r="A56" i="102"/>
  <c r="A57" i="102"/>
  <c r="A58" i="102"/>
  <c r="A59" i="102"/>
  <c r="A60" i="102"/>
  <c r="A61" i="102"/>
  <c r="A62" i="102"/>
  <c r="A63" i="102"/>
  <c r="A64" i="102"/>
  <c r="A65" i="102"/>
  <c r="A66" i="102"/>
  <c r="A67" i="102"/>
  <c r="A68" i="102"/>
  <c r="A69" i="102"/>
  <c r="A70" i="102"/>
  <c r="A71" i="102"/>
  <c r="A72" i="102"/>
  <c r="A73" i="102"/>
  <c r="A74" i="102"/>
  <c r="A75" i="102"/>
  <c r="A76" i="102"/>
  <c r="A77" i="102"/>
  <c r="A78" i="102"/>
  <c r="A79" i="102"/>
  <c r="A80" i="102"/>
  <c r="A81" i="102"/>
  <c r="A82" i="102"/>
  <c r="A83" i="102"/>
  <c r="A84" i="102"/>
  <c r="A85" i="102"/>
  <c r="A86" i="102"/>
  <c r="A87" i="102"/>
  <c r="A88" i="102"/>
  <c r="A89" i="102"/>
  <c r="A90" i="102"/>
  <c r="A91" i="102"/>
  <c r="A92" i="102"/>
  <c r="A93" i="102"/>
  <c r="A94" i="102"/>
  <c r="A95" i="102"/>
  <c r="A96" i="102"/>
  <c r="A97" i="102"/>
  <c r="A98" i="102"/>
  <c r="A99" i="102"/>
  <c r="A100" i="102"/>
  <c r="A101" i="102"/>
  <c r="A102" i="102"/>
  <c r="A103" i="102"/>
  <c r="A104" i="102"/>
  <c r="A105" i="102"/>
  <c r="A106" i="102"/>
  <c r="A107" i="102"/>
  <c r="A108" i="102"/>
  <c r="A109" i="102"/>
  <c r="A110" i="102"/>
  <c r="A111" i="102"/>
  <c r="A112" i="102"/>
  <c r="A113" i="102"/>
  <c r="A114" i="102"/>
  <c r="A115" i="102"/>
  <c r="A116" i="102"/>
  <c r="A117" i="102"/>
  <c r="A118" i="102"/>
  <c r="A119" i="102"/>
  <c r="A120" i="102"/>
  <c r="A121" i="102"/>
  <c r="A122" i="102"/>
  <c r="A123" i="102"/>
  <c r="A124" i="102"/>
  <c r="A125" i="102"/>
  <c r="A126" i="102"/>
  <c r="A127" i="102"/>
  <c r="A128" i="102"/>
  <c r="A129" i="102"/>
  <c r="A130" i="102"/>
  <c r="A131" i="102"/>
  <c r="A132" i="102"/>
  <c r="A133" i="102"/>
  <c r="A134" i="102"/>
  <c r="A135" i="102"/>
  <c r="A136" i="102"/>
  <c r="A137" i="102"/>
  <c r="A138" i="102"/>
  <c r="A139" i="102"/>
  <c r="A140" i="102"/>
  <c r="A141" i="102"/>
  <c r="A142" i="102"/>
  <c r="A143" i="102"/>
  <c r="A144" i="102"/>
  <c r="A145" i="102"/>
  <c r="A146" i="102"/>
  <c r="A147" i="102"/>
  <c r="A148" i="102"/>
  <c r="A149" i="102"/>
  <c r="A150" i="102"/>
  <c r="A151" i="102"/>
  <c r="A152" i="102"/>
  <c r="A153" i="102"/>
  <c r="A154" i="102"/>
  <c r="A155" i="102"/>
  <c r="A156" i="102"/>
  <c r="A157" i="102"/>
  <c r="A158" i="102"/>
  <c r="A159" i="102"/>
  <c r="A160" i="102"/>
  <c r="A161" i="102"/>
  <c r="A162" i="102"/>
  <c r="A163" i="102"/>
  <c r="A164" i="102"/>
  <c r="A165" i="102"/>
  <c r="A166" i="102"/>
  <c r="A167" i="102"/>
  <c r="A168" i="102"/>
  <c r="A169" i="102"/>
  <c r="A170" i="102"/>
  <c r="A171" i="102"/>
  <c r="A172" i="102"/>
  <c r="A173" i="102"/>
  <c r="A174" i="102"/>
  <c r="A175" i="102"/>
  <c r="A176" i="102"/>
  <c r="A177" i="102"/>
  <c r="A178" i="102"/>
  <c r="A179" i="102"/>
  <c r="A180" i="102"/>
  <c r="A181" i="102"/>
  <c r="A182" i="102"/>
  <c r="A183" i="102"/>
  <c r="A184" i="102"/>
  <c r="A185" i="102"/>
  <c r="A186" i="102"/>
  <c r="A187" i="102"/>
  <c r="A188" i="102"/>
  <c r="A189" i="102"/>
  <c r="A190" i="102"/>
  <c r="A191" i="102"/>
  <c r="A192" i="102"/>
  <c r="A193" i="102"/>
  <c r="A194" i="102"/>
  <c r="A195" i="102"/>
  <c r="A196" i="102"/>
  <c r="A197" i="102"/>
  <c r="A198" i="102"/>
  <c r="A199" i="102"/>
  <c r="A200" i="102"/>
  <c r="A201" i="102"/>
  <c r="A202" i="102"/>
  <c r="A203" i="102"/>
  <c r="A204" i="102"/>
  <c r="A205" i="102"/>
  <c r="A206" i="102"/>
  <c r="A207" i="102"/>
  <c r="A208" i="102"/>
  <c r="A209" i="102"/>
  <c r="A210" i="102"/>
  <c r="A211" i="102"/>
  <c r="A212" i="102"/>
  <c r="A213" i="102"/>
  <c r="A214" i="102"/>
  <c r="A215" i="102"/>
  <c r="A216" i="102"/>
  <c r="A217" i="102"/>
  <c r="A218" i="102"/>
  <c r="A219" i="102"/>
  <c r="A220" i="102"/>
  <c r="A221" i="102"/>
  <c r="A222" i="102"/>
  <c r="A223" i="102"/>
  <c r="A224" i="102"/>
  <c r="A225" i="102"/>
  <c r="A226" i="102"/>
  <c r="A227" i="102"/>
  <c r="A228" i="102"/>
  <c r="A229" i="102"/>
  <c r="A230" i="102"/>
  <c r="A231" i="102"/>
  <c r="A232" i="102"/>
  <c r="A233" i="102"/>
  <c r="A234" i="102"/>
  <c r="A235" i="102"/>
  <c r="A236" i="102"/>
  <c r="A237" i="102"/>
  <c r="A238" i="102"/>
  <c r="A239" i="102"/>
  <c r="A240" i="102"/>
  <c r="A241" i="102"/>
  <c r="A242" i="102"/>
  <c r="A243" i="102"/>
  <c r="A244" i="102"/>
  <c r="A245" i="102"/>
  <c r="A246" i="102"/>
  <c r="A247" i="102"/>
  <c r="A248" i="102"/>
  <c r="A249" i="102"/>
  <c r="A250" i="102"/>
  <c r="A251" i="102"/>
  <c r="A252" i="102"/>
  <c r="A253" i="102"/>
  <c r="A254" i="102"/>
  <c r="A255" i="102"/>
  <c r="A256" i="102"/>
  <c r="A257" i="102"/>
  <c r="A258" i="102"/>
  <c r="A259" i="102"/>
  <c r="A260" i="102"/>
  <c r="A261" i="102"/>
  <c r="A262" i="102"/>
  <c r="A263" i="102"/>
  <c r="A264" i="102"/>
  <c r="A265" i="102"/>
  <c r="A266" i="102"/>
  <c r="A267" i="102"/>
  <c r="A268" i="102"/>
  <c r="A269" i="102"/>
  <c r="A270" i="102"/>
  <c r="A271" i="102"/>
  <c r="A272" i="102"/>
  <c r="A273" i="102"/>
  <c r="A274" i="102"/>
  <c r="A275" i="102"/>
  <c r="A276" i="102"/>
  <c r="A277" i="102"/>
  <c r="A278" i="102"/>
  <c r="A279" i="102"/>
  <c r="A280" i="102"/>
  <c r="A281" i="102"/>
  <c r="A282" i="102"/>
  <c r="A283" i="102"/>
  <c r="A284" i="102"/>
  <c r="A285" i="102"/>
  <c r="A286" i="102"/>
  <c r="A287" i="102"/>
  <c r="A288" i="102"/>
  <c r="A289" i="102"/>
  <c r="A290" i="102"/>
  <c r="A291" i="102"/>
  <c r="A292" i="102"/>
  <c r="A293" i="102"/>
  <c r="A294" i="102"/>
  <c r="A295" i="102"/>
  <c r="A296" i="102"/>
  <c r="A297" i="102"/>
  <c r="A298" i="102"/>
  <c r="A299" i="102"/>
  <c r="A300" i="102"/>
  <c r="A301" i="102"/>
  <c r="A302" i="102"/>
  <c r="A303" i="102"/>
  <c r="A304" i="102"/>
  <c r="A305" i="102"/>
  <c r="A306" i="102"/>
  <c r="A307" i="102"/>
  <c r="A308" i="102"/>
  <c r="A309" i="102"/>
  <c r="A310" i="102"/>
  <c r="A311" i="102"/>
  <c r="A312" i="102"/>
  <c r="A313" i="102"/>
  <c r="A314" i="102"/>
  <c r="A315" i="102"/>
  <c r="A316" i="102"/>
  <c r="A317" i="102"/>
  <c r="A318" i="102"/>
  <c r="A319" i="102"/>
  <c r="A320" i="102"/>
  <c r="A321" i="102"/>
  <c r="A322" i="102"/>
  <c r="A323" i="102"/>
  <c r="A324" i="102"/>
  <c r="A325" i="102"/>
  <c r="A326" i="102"/>
  <c r="A327" i="102"/>
  <c r="A328" i="102"/>
  <c r="A329" i="102"/>
  <c r="A330" i="102"/>
  <c r="A331" i="102"/>
  <c r="A332" i="102"/>
  <c r="A333" i="102"/>
  <c r="A334" i="102"/>
  <c r="A335" i="102"/>
  <c r="A336" i="102"/>
  <c r="A337" i="102"/>
  <c r="A338" i="102"/>
  <c r="A339" i="102"/>
  <c r="A340" i="102"/>
  <c r="A341" i="102"/>
  <c r="A342" i="102"/>
  <c r="A343" i="102"/>
  <c r="A344" i="102"/>
  <c r="A345" i="102"/>
  <c r="A346" i="102"/>
  <c r="A347" i="102"/>
  <c r="A348" i="102"/>
  <c r="A349" i="102"/>
  <c r="A350" i="102"/>
  <c r="A351" i="102"/>
  <c r="A352" i="102"/>
  <c r="A353" i="102"/>
  <c r="A354" i="102"/>
  <c r="A355" i="102"/>
  <c r="A356" i="102"/>
  <c r="A357" i="102"/>
  <c r="A358" i="102"/>
  <c r="A359" i="102"/>
  <c r="A360" i="102"/>
  <c r="A361" i="102"/>
  <c r="A362" i="102"/>
  <c r="A363" i="102"/>
  <c r="A364" i="102"/>
  <c r="A365" i="102"/>
  <c r="A366" i="102"/>
  <c r="A367" i="102"/>
  <c r="A368" i="102"/>
  <c r="A369" i="102"/>
  <c r="A370" i="102"/>
  <c r="A371" i="102"/>
  <c r="A372" i="102"/>
  <c r="A373" i="102"/>
  <c r="A374" i="102"/>
  <c r="A375" i="102"/>
  <c r="A376" i="102"/>
  <c r="A377" i="102"/>
  <c r="A378" i="102"/>
  <c r="A379" i="102"/>
  <c r="A380" i="102"/>
  <c r="A381" i="102"/>
  <c r="A382" i="102"/>
  <c r="A383" i="102"/>
  <c r="A384" i="102"/>
  <c r="A385" i="102"/>
  <c r="A386" i="102"/>
  <c r="A387" i="102"/>
  <c r="A388" i="102"/>
  <c r="A389" i="102"/>
  <c r="A390" i="102"/>
  <c r="A391" i="102"/>
  <c r="A392" i="102"/>
  <c r="A393" i="102"/>
  <c r="A394" i="102"/>
  <c r="A395" i="102"/>
  <c r="A396" i="102"/>
  <c r="A397" i="102"/>
  <c r="A398" i="102"/>
  <c r="A399" i="102"/>
  <c r="A400" i="102"/>
  <c r="A401" i="102"/>
  <c r="A402" i="102"/>
  <c r="A403" i="102"/>
  <c r="A404" i="102"/>
  <c r="A405" i="102"/>
  <c r="A406" i="102"/>
  <c r="A407" i="102"/>
  <c r="A408" i="102"/>
  <c r="A409" i="102"/>
  <c r="A410" i="102"/>
  <c r="A411" i="102"/>
  <c r="A412" i="102"/>
  <c r="A413" i="102"/>
  <c r="A414" i="102"/>
  <c r="A415" i="102"/>
  <c r="A416" i="102"/>
  <c r="A417" i="102"/>
  <c r="A418" i="102"/>
  <c r="A419" i="102"/>
  <c r="A420" i="102"/>
  <c r="A421" i="102"/>
  <c r="A422" i="102"/>
  <c r="A423" i="102"/>
  <c r="A424" i="102"/>
  <c r="A425" i="102"/>
  <c r="A426" i="102"/>
  <c r="A427" i="102"/>
  <c r="A428" i="102"/>
  <c r="A429" i="102"/>
  <c r="A430" i="102"/>
  <c r="A431" i="102"/>
  <c r="A432" i="102"/>
  <c r="A433" i="102"/>
  <c r="A434" i="102"/>
  <c r="A435" i="102"/>
  <c r="A436" i="102"/>
  <c r="A437" i="102"/>
  <c r="A438" i="102"/>
  <c r="A439" i="102"/>
  <c r="A440" i="102"/>
  <c r="A441" i="102"/>
  <c r="A442" i="102"/>
  <c r="A443" i="102"/>
  <c r="A444" i="102"/>
  <c r="A445" i="102"/>
  <c r="A446" i="102"/>
  <c r="A447" i="102"/>
  <c r="A448" i="102"/>
  <c r="A449" i="102"/>
  <c r="A450" i="102"/>
  <c r="A451" i="102"/>
  <c r="A452" i="102"/>
  <c r="A453" i="102"/>
  <c r="A454" i="102"/>
  <c r="A455" i="102"/>
  <c r="A456" i="102"/>
  <c r="A457" i="102"/>
  <c r="A458" i="102"/>
  <c r="A459" i="102"/>
  <c r="A460" i="102"/>
  <c r="A461" i="102"/>
  <c r="A462" i="102"/>
  <c r="A463" i="102"/>
  <c r="A464" i="102"/>
  <c r="A465" i="102"/>
  <c r="A466" i="102"/>
  <c r="A467" i="102"/>
  <c r="A468" i="102"/>
  <c r="A469" i="102"/>
  <c r="A470" i="102"/>
  <c r="A471" i="102"/>
  <c r="A472" i="102"/>
  <c r="A473" i="102"/>
  <c r="A474" i="102"/>
  <c r="A475" i="102"/>
  <c r="A476" i="102"/>
  <c r="A477" i="102"/>
  <c r="A478" i="102"/>
  <c r="A479" i="102"/>
  <c r="A480" i="102"/>
  <c r="A481" i="102"/>
  <c r="A482" i="102"/>
  <c r="A483" i="102"/>
  <c r="A484" i="102"/>
  <c r="A485" i="102"/>
  <c r="A486" i="102"/>
  <c r="A487" i="102"/>
  <c r="A488" i="102"/>
  <c r="A489" i="102"/>
  <c r="A490" i="102"/>
  <c r="A491" i="102"/>
  <c r="A492" i="102"/>
  <c r="A493" i="102"/>
  <c r="A494" i="102"/>
  <c r="A495" i="102"/>
  <c r="A496" i="102"/>
  <c r="A497" i="102"/>
  <c r="A498" i="102"/>
  <c r="A499" i="102"/>
  <c r="A500" i="102"/>
  <c r="A501" i="102"/>
  <c r="A502" i="102"/>
  <c r="A503" i="102"/>
  <c r="A504" i="102"/>
  <c r="A505" i="102"/>
  <c r="A506" i="102"/>
  <c r="A507" i="102"/>
  <c r="A508" i="102"/>
  <c r="A509" i="102"/>
  <c r="A510" i="102"/>
  <c r="A511" i="102"/>
  <c r="A512" i="102"/>
  <c r="A513" i="102"/>
  <c r="A514" i="102"/>
  <c r="A515" i="102"/>
  <c r="A516" i="102"/>
  <c r="A517" i="102"/>
  <c r="A518" i="102"/>
  <c r="A519" i="102"/>
  <c r="A520" i="102"/>
  <c r="A521" i="102"/>
  <c r="A522" i="102"/>
  <c r="A523" i="102"/>
  <c r="A524" i="102"/>
  <c r="A525" i="102"/>
  <c r="A526" i="102"/>
  <c r="A527" i="102"/>
  <c r="A528" i="102"/>
  <c r="A529" i="102"/>
  <c r="A530" i="102"/>
  <c r="A531" i="102"/>
  <c r="A532" i="102"/>
  <c r="A533" i="102"/>
  <c r="A534" i="102"/>
  <c r="A535" i="102"/>
  <c r="A536" i="102"/>
  <c r="A537" i="102"/>
  <c r="A538" i="102"/>
  <c r="A539" i="102"/>
  <c r="A540" i="102"/>
  <c r="A541" i="102"/>
  <c r="A542" i="102"/>
  <c r="A543" i="102"/>
  <c r="A544" i="102"/>
  <c r="A545" i="102"/>
  <c r="A546" i="102"/>
  <c r="A547" i="102"/>
  <c r="A548" i="102"/>
  <c r="A549" i="102"/>
  <c r="A550" i="102"/>
  <c r="A551" i="102"/>
  <c r="A552" i="102"/>
  <c r="A553" i="102"/>
  <c r="A554" i="102"/>
  <c r="A555" i="102"/>
  <c r="A556" i="102"/>
  <c r="A557" i="102"/>
  <c r="A558" i="102"/>
  <c r="A559" i="102"/>
  <c r="A560" i="102"/>
  <c r="A561" i="102"/>
  <c r="A562" i="102"/>
  <c r="A563" i="102"/>
  <c r="A564" i="102"/>
  <c r="A565" i="102"/>
  <c r="A566" i="102"/>
  <c r="A567" i="102"/>
  <c r="A568" i="102"/>
  <c r="A569" i="102"/>
  <c r="A570" i="102"/>
  <c r="A571" i="102"/>
  <c r="A572" i="102"/>
  <c r="A573" i="102"/>
  <c r="A574" i="102"/>
  <c r="A575" i="102"/>
  <c r="A576" i="102"/>
  <c r="A577" i="102"/>
  <c r="A578" i="102"/>
  <c r="A579" i="102"/>
  <c r="A580" i="102"/>
  <c r="A581" i="102"/>
  <c r="A582" i="102"/>
  <c r="A583" i="102"/>
  <c r="A584" i="102"/>
  <c r="A585" i="102"/>
  <c r="A586" i="102"/>
  <c r="A587" i="102"/>
  <c r="A588" i="102"/>
  <c r="A589" i="102"/>
  <c r="A590" i="102"/>
  <c r="A591" i="102"/>
  <c r="A592" i="102"/>
  <c r="A593" i="102"/>
  <c r="A594" i="102"/>
  <c r="A595" i="102"/>
  <c r="A596" i="102"/>
  <c r="A597" i="102"/>
  <c r="A598" i="102"/>
  <c r="A599" i="102"/>
  <c r="A600" i="102"/>
  <c r="A601" i="102"/>
  <c r="A602" i="102"/>
  <c r="A603" i="102"/>
  <c r="A604" i="102"/>
  <c r="A605" i="102"/>
  <c r="A606" i="102"/>
  <c r="A607" i="102"/>
  <c r="A608" i="102"/>
  <c r="A609" i="102"/>
  <c r="A610" i="102"/>
  <c r="A611" i="102"/>
  <c r="A612" i="102"/>
  <c r="A613" i="102"/>
  <c r="A614" i="102"/>
  <c r="A615" i="102"/>
  <c r="A616" i="102"/>
  <c r="A617" i="102"/>
  <c r="A618" i="102"/>
  <c r="A619" i="102"/>
  <c r="A620" i="102"/>
  <c r="A621" i="102"/>
  <c r="A622" i="102"/>
  <c r="A623" i="102"/>
  <c r="A624" i="102"/>
  <c r="A625" i="102"/>
  <c r="A626" i="102"/>
  <c r="A627" i="102"/>
  <c r="A628" i="102"/>
  <c r="A629" i="102"/>
  <c r="A630" i="102"/>
  <c r="A631" i="102"/>
  <c r="A632" i="102"/>
  <c r="A633" i="102"/>
  <c r="A634" i="102"/>
  <c r="A635" i="102"/>
  <c r="A636" i="102"/>
  <c r="A637" i="102"/>
  <c r="A638" i="102"/>
  <c r="A639" i="102"/>
  <c r="A640" i="102"/>
  <c r="A641" i="102"/>
  <c r="A642" i="102"/>
  <c r="A643" i="102"/>
  <c r="A644" i="102"/>
  <c r="A645" i="102"/>
  <c r="A646" i="102"/>
  <c r="A647" i="102"/>
  <c r="A648" i="102"/>
  <c r="A649" i="102"/>
  <c r="A650" i="102"/>
  <c r="A651" i="102"/>
  <c r="A652" i="102"/>
  <c r="A653" i="102"/>
  <c r="A654" i="102"/>
  <c r="A655" i="102"/>
  <c r="A656" i="102"/>
  <c r="A657" i="102"/>
  <c r="A658" i="102"/>
  <c r="A659" i="102"/>
  <c r="A660" i="102"/>
  <c r="A661" i="102"/>
  <c r="A662" i="102"/>
  <c r="A663" i="102"/>
  <c r="A664" i="102"/>
  <c r="A665" i="102"/>
  <c r="A666" i="102"/>
  <c r="A667" i="102"/>
  <c r="A668" i="102"/>
  <c r="A669" i="102"/>
  <c r="A670" i="102"/>
  <c r="A671" i="102"/>
  <c r="A672" i="102"/>
  <c r="A673" i="102"/>
  <c r="A674" i="102"/>
  <c r="A675" i="102"/>
  <c r="A676" i="102"/>
  <c r="A677" i="102"/>
  <c r="A678" i="102"/>
  <c r="A679" i="102"/>
  <c r="A680" i="102"/>
  <c r="A681" i="102"/>
  <c r="A682" i="102"/>
  <c r="A683" i="102"/>
  <c r="A684" i="102"/>
  <c r="A685" i="102"/>
  <c r="A686" i="102"/>
  <c r="A687" i="102"/>
  <c r="A688" i="102"/>
  <c r="A689" i="102"/>
  <c r="A690" i="102"/>
  <c r="A691" i="102"/>
  <c r="A692" i="102"/>
  <c r="A693" i="102"/>
  <c r="A694" i="102"/>
  <c r="A695" i="102"/>
  <c r="A696" i="102"/>
  <c r="A697" i="102"/>
  <c r="A698" i="102"/>
  <c r="A699" i="102"/>
  <c r="A700" i="102"/>
  <c r="A701" i="102"/>
  <c r="A702" i="102"/>
  <c r="A703" i="102"/>
  <c r="A704" i="102"/>
  <c r="A705" i="102"/>
  <c r="A706" i="102"/>
  <c r="A707" i="102"/>
  <c r="A708" i="102"/>
  <c r="A709" i="102"/>
  <c r="A710" i="102"/>
  <c r="A711" i="102"/>
  <c r="A712" i="102"/>
  <c r="A713" i="102"/>
  <c r="A714" i="102"/>
  <c r="A715" i="102"/>
  <c r="A716" i="102"/>
  <c r="A717" i="102"/>
  <c r="A718" i="102"/>
  <c r="A719" i="102"/>
  <c r="A720" i="102"/>
  <c r="A721" i="102"/>
  <c r="A722" i="102"/>
  <c r="A723" i="102"/>
  <c r="A724" i="102"/>
  <c r="A725" i="102"/>
  <c r="A726" i="102"/>
  <c r="A727" i="102"/>
  <c r="A728" i="102"/>
  <c r="A729" i="102"/>
  <c r="A730" i="102"/>
  <c r="A731" i="102"/>
  <c r="A732" i="102"/>
  <c r="A733" i="102"/>
  <c r="A734" i="102"/>
  <c r="A735" i="102"/>
  <c r="A736" i="102"/>
  <c r="A737" i="102"/>
  <c r="A738" i="102"/>
  <c r="A739" i="102"/>
  <c r="A740" i="102"/>
  <c r="A741" i="102"/>
  <c r="A742" i="102"/>
  <c r="A743" i="102"/>
  <c r="A744" i="102"/>
  <c r="A745" i="102"/>
  <c r="A746" i="102"/>
  <c r="A747" i="102"/>
  <c r="A748" i="102"/>
  <c r="A749" i="102"/>
  <c r="A750" i="102"/>
  <c r="A751" i="102"/>
  <c r="A752" i="102"/>
  <c r="A753" i="102"/>
  <c r="A754" i="102"/>
  <c r="A755" i="102"/>
  <c r="A756" i="102"/>
  <c r="A757" i="102"/>
  <c r="A758" i="102"/>
  <c r="A759" i="102"/>
  <c r="A760" i="102"/>
  <c r="A761" i="102"/>
  <c r="A762" i="102"/>
  <c r="A763" i="102"/>
  <c r="A764" i="102"/>
  <c r="A765" i="102"/>
  <c r="A766" i="102"/>
  <c r="A767" i="102"/>
  <c r="A768" i="102"/>
  <c r="A769" i="102"/>
  <c r="A770" i="102"/>
  <c r="A771" i="102"/>
  <c r="A772" i="102"/>
  <c r="A773" i="102"/>
  <c r="A774" i="102"/>
  <c r="A775" i="102"/>
  <c r="A776" i="102"/>
  <c r="A777" i="102"/>
  <c r="A778" i="102"/>
  <c r="A779" i="102"/>
  <c r="A780" i="102"/>
  <c r="A781" i="102"/>
  <c r="A782" i="102"/>
  <c r="A783" i="102"/>
  <c r="A784" i="102"/>
  <c r="A785" i="102"/>
  <c r="A786" i="102"/>
  <c r="A787" i="102"/>
  <c r="A788" i="102"/>
  <c r="A789" i="102"/>
  <c r="A790" i="102"/>
  <c r="A791" i="102"/>
  <c r="A792" i="102"/>
  <c r="A793" i="102"/>
  <c r="A794" i="102"/>
  <c r="A795" i="102"/>
  <c r="A796" i="102"/>
  <c r="A797" i="102"/>
  <c r="A798" i="102"/>
  <c r="A799" i="102"/>
  <c r="A800" i="102"/>
  <c r="A801" i="102"/>
  <c r="A802" i="102"/>
  <c r="A803" i="102"/>
  <c r="A804" i="102"/>
  <c r="A805" i="102"/>
  <c r="A806" i="102"/>
  <c r="A807" i="102"/>
  <c r="A808" i="102"/>
  <c r="A809" i="102"/>
  <c r="A810" i="102"/>
  <c r="A811" i="102"/>
  <c r="A812" i="102"/>
  <c r="A813" i="102"/>
  <c r="A814" i="102"/>
  <c r="A815" i="102"/>
  <c r="A816" i="102"/>
  <c r="A817" i="102"/>
  <c r="A818" i="102"/>
  <c r="A819" i="102"/>
  <c r="A820" i="102"/>
  <c r="A821" i="102"/>
  <c r="A822" i="102"/>
  <c r="A823" i="102"/>
  <c r="A824" i="102"/>
  <c r="A825" i="102"/>
  <c r="A826" i="102"/>
  <c r="A827" i="102"/>
  <c r="A828" i="102"/>
  <c r="A829" i="102"/>
  <c r="A830" i="102"/>
  <c r="A831" i="102"/>
  <c r="A832" i="102"/>
  <c r="A833" i="102"/>
  <c r="A834" i="102"/>
  <c r="A835" i="102"/>
  <c r="A836" i="102"/>
  <c r="A837" i="102"/>
  <c r="A838" i="102"/>
  <c r="A839" i="102"/>
  <c r="A840" i="102"/>
  <c r="A841" i="102"/>
  <c r="A842" i="102"/>
  <c r="A843" i="102"/>
  <c r="A844" i="102"/>
  <c r="A845" i="102"/>
  <c r="A846" i="102"/>
  <c r="A847" i="102"/>
  <c r="A848" i="102"/>
  <c r="A849" i="102"/>
  <c r="A850" i="102"/>
  <c r="A851" i="102"/>
  <c r="A852" i="102"/>
  <c r="A853" i="102"/>
  <c r="A854" i="102"/>
  <c r="A855" i="102"/>
  <c r="A856" i="102"/>
  <c r="A857" i="102"/>
  <c r="A858" i="102"/>
  <c r="A859" i="102"/>
  <c r="A860" i="102"/>
  <c r="A861" i="102"/>
  <c r="A862" i="102"/>
  <c r="A863" i="102"/>
  <c r="A864" i="102"/>
  <c r="A865" i="102"/>
  <c r="A866" i="102"/>
  <c r="A867" i="102"/>
  <c r="A868" i="102"/>
  <c r="A869" i="102"/>
  <c r="A870" i="102"/>
  <c r="A871" i="102"/>
  <c r="A872" i="102"/>
  <c r="A873" i="102"/>
  <c r="A874" i="102"/>
  <c r="A875" i="102"/>
  <c r="A876" i="102"/>
  <c r="A877" i="102"/>
  <c r="A878" i="102"/>
  <c r="A879" i="102"/>
  <c r="A880" i="102"/>
  <c r="A881" i="102"/>
  <c r="A882" i="102"/>
  <c r="A883" i="102"/>
  <c r="A884" i="102"/>
  <c r="A885" i="102"/>
  <c r="A886" i="102"/>
  <c r="A887" i="102"/>
  <c r="A888" i="102"/>
  <c r="A889" i="102"/>
  <c r="A890" i="102"/>
  <c r="A891" i="102"/>
  <c r="A892" i="102"/>
  <c r="A893" i="102"/>
  <c r="A894" i="102"/>
  <c r="A895" i="102"/>
  <c r="A896" i="102"/>
  <c r="A897" i="102"/>
  <c r="A898" i="102"/>
  <c r="A899" i="102"/>
  <c r="A900" i="102"/>
  <c r="A901" i="102"/>
  <c r="A902" i="102"/>
  <c r="A903" i="102"/>
  <c r="A904" i="102"/>
  <c r="A905" i="102"/>
  <c r="A906" i="102"/>
  <c r="A907" i="102"/>
  <c r="A908" i="102"/>
  <c r="A909" i="102"/>
  <c r="A910" i="102"/>
  <c r="A911" i="102"/>
  <c r="A912" i="102"/>
  <c r="A913" i="102"/>
  <c r="A914" i="102"/>
  <c r="A915" i="102"/>
  <c r="A916" i="102"/>
  <c r="A917" i="102"/>
  <c r="A918" i="102"/>
  <c r="A919" i="102"/>
  <c r="A920" i="102"/>
  <c r="A921" i="102"/>
  <c r="A922" i="102"/>
  <c r="A923" i="102"/>
  <c r="A924" i="102"/>
  <c r="A925" i="102"/>
  <c r="A926" i="102"/>
  <c r="A927" i="102"/>
  <c r="A928" i="102"/>
  <c r="A929" i="102"/>
  <c r="A930" i="102"/>
  <c r="A931" i="102"/>
  <c r="A932" i="102"/>
  <c r="A933" i="102"/>
  <c r="A934" i="102"/>
  <c r="A935" i="102"/>
  <c r="A936" i="102"/>
  <c r="A937" i="102"/>
  <c r="A938" i="102"/>
  <c r="A939" i="102"/>
  <c r="A940" i="102"/>
  <c r="A941" i="102"/>
  <c r="A942" i="102"/>
  <c r="A943" i="102"/>
  <c r="A944" i="102"/>
  <c r="A945" i="102"/>
  <c r="A946" i="102"/>
  <c r="A947" i="102"/>
  <c r="A948" i="102"/>
  <c r="A949" i="102"/>
  <c r="A950" i="102"/>
  <c r="A951" i="102"/>
  <c r="A952" i="102"/>
  <c r="A953" i="102"/>
  <c r="A954" i="102"/>
  <c r="A955" i="102"/>
  <c r="A956" i="102"/>
  <c r="A957" i="102"/>
  <c r="A958" i="102"/>
  <c r="A959" i="102"/>
  <c r="A960" i="102"/>
  <c r="A961" i="102"/>
  <c r="A962" i="102"/>
  <c r="A963" i="102"/>
  <c r="A964" i="102"/>
  <c r="A965" i="102"/>
  <c r="A966" i="102"/>
  <c r="A967" i="102"/>
  <c r="A968" i="102"/>
  <c r="A969" i="102"/>
  <c r="A970" i="102"/>
  <c r="A971" i="102"/>
  <c r="A972" i="102"/>
  <c r="A973" i="102"/>
  <c r="A974" i="102"/>
  <c r="A975" i="102"/>
  <c r="A976" i="102"/>
  <c r="A977" i="102"/>
  <c r="A978" i="102"/>
  <c r="A979" i="102"/>
  <c r="A980" i="102"/>
  <c r="A981" i="102"/>
  <c r="A982" i="102"/>
  <c r="A983" i="102"/>
  <c r="A984" i="102"/>
  <c r="A985" i="102"/>
  <c r="A986" i="102"/>
  <c r="A987" i="102"/>
  <c r="A988" i="102"/>
  <c r="A989" i="102"/>
  <c r="A990" i="102"/>
  <c r="A991" i="102"/>
  <c r="A992" i="102"/>
  <c r="A993" i="102"/>
  <c r="A994" i="102"/>
  <c r="A995" i="102"/>
  <c r="A996" i="102"/>
  <c r="A997" i="102"/>
  <c r="A998" i="102"/>
  <c r="A999" i="102"/>
  <c r="A1000" i="102"/>
  <c r="A1001" i="102"/>
  <c r="A1002" i="102"/>
  <c r="A1003" i="102"/>
  <c r="A1004" i="102"/>
  <c r="A1005" i="102"/>
  <c r="A1006" i="102"/>
  <c r="A1007" i="102"/>
  <c r="A1008" i="102"/>
  <c r="A1009" i="102"/>
  <c r="A1010" i="102"/>
  <c r="A1011" i="102"/>
  <c r="A1012" i="102"/>
  <c r="A1013" i="102"/>
  <c r="A1014" i="102"/>
  <c r="A1015" i="102"/>
  <c r="A1016" i="102"/>
  <c r="A1017" i="102"/>
  <c r="A1018" i="102"/>
  <c r="A1019" i="102"/>
  <c r="A1020" i="102"/>
  <c r="A1021" i="102"/>
  <c r="A1022" i="102"/>
  <c r="A1023" i="102"/>
  <c r="A1024" i="102"/>
  <c r="A1025" i="102"/>
  <c r="A1026" i="102"/>
  <c r="A1027" i="102"/>
  <c r="A1028" i="102"/>
  <c r="A1029" i="102"/>
  <c r="A1030" i="102"/>
  <c r="A1031" i="102"/>
  <c r="A1032" i="102"/>
  <c r="A1033" i="102"/>
  <c r="A1034" i="102"/>
  <c r="A1035" i="102"/>
  <c r="A1036" i="102"/>
  <c r="A1037" i="102"/>
  <c r="A1038" i="102"/>
  <c r="A1039" i="102"/>
  <c r="A1040" i="102"/>
  <c r="A1041" i="102"/>
  <c r="A1042" i="102"/>
  <c r="A1043" i="102"/>
  <c r="A1044" i="102"/>
  <c r="A1045" i="102"/>
  <c r="A1046" i="102"/>
  <c r="A1047" i="102"/>
  <c r="A1048" i="102"/>
  <c r="A1049" i="102"/>
  <c r="A1050" i="102"/>
  <c r="A1051" i="102"/>
  <c r="A1052" i="102"/>
  <c r="A1053" i="102"/>
  <c r="A1054" i="102"/>
  <c r="A1055" i="102"/>
  <c r="A1056" i="102"/>
  <c r="A1057" i="102"/>
  <c r="A1058" i="102"/>
  <c r="A1059" i="102"/>
  <c r="A1060" i="102"/>
  <c r="A1061" i="102"/>
  <c r="A1062" i="102"/>
  <c r="A1063" i="102"/>
  <c r="A1064" i="102"/>
  <c r="A1065" i="102"/>
  <c r="A1066" i="102"/>
  <c r="A1067" i="102"/>
  <c r="A1068" i="102"/>
  <c r="A1069" i="102"/>
  <c r="A1070" i="102"/>
  <c r="A1071" i="102"/>
  <c r="A1072" i="102"/>
  <c r="A1073" i="102"/>
  <c r="A1074" i="102"/>
  <c r="A1075" i="102"/>
  <c r="A1076" i="102"/>
  <c r="A1077" i="102"/>
  <c r="A1078" i="102"/>
  <c r="A1079" i="102"/>
  <c r="A1080" i="102"/>
  <c r="A1081" i="102"/>
  <c r="A1082" i="102"/>
  <c r="A1083" i="102"/>
  <c r="A1084" i="102"/>
  <c r="A1085" i="102"/>
  <c r="A1086" i="102"/>
  <c r="A1087" i="102"/>
  <c r="A1088" i="102"/>
  <c r="A1089" i="102"/>
  <c r="A1090" i="102"/>
  <c r="A1091" i="102"/>
  <c r="A1092" i="102"/>
  <c r="A1093" i="102"/>
  <c r="A1094" i="102"/>
  <c r="A1095" i="102"/>
  <c r="A1096" i="102"/>
  <c r="A1097" i="102"/>
  <c r="A1098" i="102"/>
  <c r="A1099" i="102"/>
  <c r="A1100" i="102"/>
  <c r="A1101" i="102"/>
  <c r="A1102" i="102"/>
  <c r="A1103" i="102"/>
  <c r="A1104" i="102"/>
  <c r="A1105" i="102"/>
  <c r="A1106" i="102"/>
  <c r="A1107" i="102"/>
  <c r="A1108" i="102"/>
  <c r="A1109" i="102"/>
  <c r="A1110" i="102"/>
  <c r="A1111" i="102"/>
  <c r="A1112" i="102"/>
  <c r="A1113" i="102"/>
  <c r="A1114" i="102"/>
  <c r="A1115" i="102"/>
  <c r="A1116" i="102"/>
  <c r="A1117" i="102"/>
  <c r="A1118" i="102"/>
  <c r="A1119" i="102"/>
  <c r="A1120" i="102"/>
  <c r="A1121" i="102"/>
  <c r="A1122" i="102"/>
  <c r="A1123" i="102"/>
  <c r="A1124" i="102"/>
  <c r="A1125" i="102"/>
  <c r="A1126" i="102"/>
  <c r="A1127" i="102"/>
  <c r="A1128" i="102"/>
  <c r="A1129" i="102"/>
  <c r="A1130" i="102"/>
  <c r="A1131" i="102"/>
  <c r="A1132" i="102"/>
  <c r="A1133" i="102"/>
  <c r="A1134" i="102"/>
  <c r="A1135" i="102"/>
  <c r="A1136" i="102"/>
  <c r="A1137" i="102"/>
  <c r="A1138" i="102"/>
  <c r="A1139" i="102"/>
  <c r="A1140" i="102"/>
  <c r="A1141" i="102"/>
  <c r="A1142" i="102"/>
  <c r="A1143" i="102"/>
  <c r="A1144" i="102"/>
  <c r="A1145" i="102"/>
  <c r="A1146" i="102"/>
  <c r="A1147" i="102"/>
  <c r="A1148" i="102"/>
  <c r="A1149" i="102"/>
  <c r="A1150" i="102"/>
  <c r="A1151" i="102"/>
  <c r="A1152" i="102"/>
  <c r="A1153" i="102"/>
  <c r="A1154" i="102"/>
  <c r="A1155" i="102"/>
  <c r="A1156" i="102"/>
  <c r="A1157" i="102"/>
  <c r="A1158" i="102"/>
  <c r="A1159" i="102"/>
  <c r="A1160" i="102"/>
  <c r="A1161" i="102"/>
  <c r="A1162" i="102"/>
  <c r="A1163" i="102"/>
  <c r="A1164" i="102"/>
  <c r="A1165" i="102"/>
  <c r="A1166" i="102"/>
  <c r="A1167" i="102"/>
  <c r="A1168" i="102"/>
  <c r="A1169" i="102"/>
  <c r="A1170" i="102"/>
  <c r="A1171" i="102"/>
  <c r="A1172" i="102"/>
  <c r="A1173" i="102"/>
  <c r="A1174" i="102"/>
  <c r="A1175" i="102"/>
  <c r="A1176" i="102"/>
  <c r="A1177" i="102"/>
  <c r="A1178" i="102"/>
  <c r="A1179" i="102"/>
  <c r="A1180" i="102"/>
  <c r="A1181" i="102"/>
  <c r="A1182" i="102"/>
  <c r="A1183" i="102"/>
  <c r="A1184" i="102"/>
  <c r="A1185" i="102"/>
  <c r="A1186" i="102"/>
  <c r="A1187" i="102"/>
  <c r="A1188" i="102"/>
  <c r="A1189" i="102"/>
  <c r="A1190" i="102"/>
  <c r="A1191" i="102"/>
  <c r="A1192" i="102"/>
  <c r="A1193" i="102"/>
  <c r="A1194" i="102"/>
  <c r="A1195" i="102"/>
  <c r="A1196" i="102"/>
  <c r="A1197" i="102"/>
  <c r="A1198" i="102"/>
  <c r="A1199" i="102"/>
  <c r="A1200" i="102"/>
  <c r="A1201" i="102"/>
  <c r="A1202" i="102"/>
  <c r="A1203" i="102"/>
  <c r="J9" i="104"/>
  <c r="E69" i="104"/>
  <c r="E83" i="104"/>
  <c r="D84" i="104"/>
  <c r="E84" i="104"/>
  <c r="D105" i="104"/>
  <c r="E105" i="104"/>
  <c r="E189" i="104"/>
  <c r="E51" i="101"/>
  <c r="E9" i="100"/>
  <c r="D14" i="83"/>
  <c r="E14" i="83"/>
  <c r="E10" i="87"/>
</calcChain>
</file>

<file path=xl/sharedStrings.xml><?xml version="1.0" encoding="utf-8"?>
<sst xmlns="http://schemas.openxmlformats.org/spreadsheetml/2006/main" count="3621" uniqueCount="1464">
  <si>
    <t>Автоматич.выключатель ЭКФ ВА-99 50А 3ф 35кА</t>
  </si>
  <si>
    <t xml:space="preserve">Автоматический выключатель ВА57-Ф35 200А </t>
  </si>
  <si>
    <t>Провод А-50 (м)</t>
  </si>
  <si>
    <t>Фильтр воздушный</t>
  </si>
  <si>
    <t>Кабель АВВГ-0,66 4х16: ож</t>
  </si>
  <si>
    <t>Наконечник медный ТМ 50-10-11</t>
  </si>
  <si>
    <t>Оголовок ОГ -5</t>
  </si>
  <si>
    <t>Оголовок ОГ-9</t>
  </si>
  <si>
    <t>Серьга СР-7-16</t>
  </si>
  <si>
    <t>Крапивино</t>
  </si>
  <si>
    <t>Гайка М22</t>
  </si>
  <si>
    <t>Муфта концевая наружной установки термоусаживаемая 3КНТп-10-150-240</t>
  </si>
  <si>
    <t>Выключатель масляный МП-630</t>
  </si>
  <si>
    <t>Траверса ТМ-19</t>
  </si>
  <si>
    <t>Осинники</t>
  </si>
  <si>
    <t>Начальник ОРП</t>
  </si>
  <si>
    <t>Мероприятия (уточнение номенклатуры, возможности использования в филиале, источник возникновения неликвидов)</t>
  </si>
  <si>
    <t>Изолятор опорный ИО-10-3,75 II УЗ</t>
  </si>
  <si>
    <t>Анжеро-Судженск</t>
  </si>
  <si>
    <t xml:space="preserve">Выключатель нагрузки ВНА-Л10/230-20зУ2 </t>
  </si>
  <si>
    <t>Счетчик элек-и трехфазный Меркурий-230 ARТ10(100)-</t>
  </si>
  <si>
    <t>Счетчик электроэнергии СЕ 301 31043-JAVZ</t>
  </si>
  <si>
    <t>Счетчик электроэнергии СЕ 301 31145 JAVZ</t>
  </si>
  <si>
    <t>Счетчик электроэнергии трехфазный ПСЧ-3ТА 5(50)</t>
  </si>
  <si>
    <t>Счетчик электроэнергии трехфазный ПСЧ-3ТА10(100)</t>
  </si>
  <si>
    <t>Шуруп универсальный 5*40 мм</t>
  </si>
  <si>
    <t>Муфта 1 КВТп-6 150*240</t>
  </si>
  <si>
    <t>Муфта концевая наружной установки термоусаживаемая 4КНТпН-1-150-240</t>
  </si>
  <si>
    <t>склад ОМТС</t>
  </si>
  <si>
    <t>Исполнитель: Корчуганова И.А.</t>
  </si>
  <si>
    <t>№ п/п</t>
  </si>
  <si>
    <t>Наименование ТМЦ</t>
  </si>
  <si>
    <t>1</t>
  </si>
  <si>
    <t>2</t>
  </si>
  <si>
    <t>шт</t>
  </si>
  <si>
    <t>км</t>
  </si>
  <si>
    <t>Кронштейн РА-5</t>
  </si>
  <si>
    <t>Белово</t>
  </si>
  <si>
    <t>Траверса ТМ-11</t>
  </si>
  <si>
    <t>м</t>
  </si>
  <si>
    <t>Провод АПВ 1*16 скр 450В</t>
  </si>
  <si>
    <t>Счетчик электроэнергии трехфазный ПСЧ-3А.05.2 3*220/380В 5(50) А</t>
  </si>
  <si>
    <t>Траверса ТН-1</t>
  </si>
  <si>
    <t>Траверса ТН-3</t>
  </si>
  <si>
    <t>Траверса ТН-4</t>
  </si>
  <si>
    <t>Муфта 1КВТп-3-150-240</t>
  </si>
  <si>
    <t>Муфта 10КНтп-8-70/120</t>
  </si>
  <si>
    <t>Муфта 10КНтп-9-150/240</t>
  </si>
  <si>
    <t>Муфта СТП-6 150/240</t>
  </si>
  <si>
    <t>Счетчик эл.эн. 3ф. Меркурий 230 ART-02 RN 380B; 10(100)А;1/2;ЖКИ</t>
  </si>
  <si>
    <t>Счётчик эл.эн.1ф.СЭБ-2А.07.212.1сШ;230В;10(100)А;кл.точ.1;электропломб</t>
  </si>
  <si>
    <t>Счетчик эл.эн.3ф.ПСЧ-3ТА.07.612;кл.т.1;3х(120-230)/(208-400)В;5(50)А</t>
  </si>
  <si>
    <t>Счетчик эл.эн.3фПСЧ-3ТА.07.612.1;кл.т.1;3х(120-230)/(208-400)В;10(100)</t>
  </si>
  <si>
    <t>Счетчик электроэнергии СЕ 102 S7 148 AOKSVZ</t>
  </si>
  <si>
    <t>Счетчик электроэнергии СЕ 301 s31 145-JAVZ</t>
  </si>
  <si>
    <t>Болт с заварной серьгой</t>
  </si>
  <si>
    <t>Наконечник НБ-Пл 70/120</t>
  </si>
  <si>
    <t>Проводник ЗП-1</t>
  </si>
  <si>
    <t>Раскос РМ-3</t>
  </si>
  <si>
    <t>Счетчик электроэнергии однофазный СЭБ-2А.07.212 с Ш.230В.5(50)А</t>
  </si>
  <si>
    <t>Счетчик электроэнергии СЕ 102  S7 148 AOKSVZ</t>
  </si>
  <si>
    <t>Счетчик электроэнергии СЕ 102 R5 145 АК</t>
  </si>
  <si>
    <t>Счетчик электроэнергии СЕ 301 s31 145- JAVZ</t>
  </si>
  <si>
    <t>Счетчик электроэнергии трехфазный Меркурий 230 ART-02 RN 380В;5(7.5)A</t>
  </si>
  <si>
    <t>Счетчик электроэнергии трехфазный Меркурий230 ARТ-02 RN 380В,10(100)А.</t>
  </si>
  <si>
    <t>Счетчик электроэнергии трехфазный ПСЧ-3ТА.07.112.2 3х(120-230  5(7,5)А</t>
  </si>
  <si>
    <t>Счетчик электроэнергии трехфазный ПСЧ-3ТА.07.612.1 3х(120-230 10(100)А</t>
  </si>
  <si>
    <t>Сапоги меховые</t>
  </si>
  <si>
    <t>пар</t>
  </si>
  <si>
    <t>кг</t>
  </si>
  <si>
    <t>Оголовок ОГ-3</t>
  </si>
  <si>
    <t>Автомат АЕ 1031 16А</t>
  </si>
  <si>
    <t>тн</t>
  </si>
  <si>
    <t>Зажим соединительный плашечный ПС-2-1</t>
  </si>
  <si>
    <t>Ед. изм.</t>
  </si>
  <si>
    <t>Кабель ААБл-10 3х240</t>
  </si>
  <si>
    <t>Гурьевск</t>
  </si>
  <si>
    <t>Счетчик электр.одноф. СЭБ 2А.07.212.1 сШ 10(100)</t>
  </si>
  <si>
    <t>Универсальный переключатель УП 5312С86</t>
  </si>
  <si>
    <t>Ящик ЯОУ-8507</t>
  </si>
  <si>
    <t>Крюк КВ-22 (б/у)</t>
  </si>
  <si>
    <t>Муфта концевая наружной установки термоусаживаемая 3КНТпН-1-70-120</t>
  </si>
  <si>
    <t xml:space="preserve">Изолятор опорный ИО-10-3,75I УЗ </t>
  </si>
  <si>
    <t xml:space="preserve">Изолятор опорный ИО-10-3,75II УЗ </t>
  </si>
  <si>
    <t xml:space="preserve">Изолятор опорный ИО-6-3,75I УЗ </t>
  </si>
  <si>
    <t xml:space="preserve">Изолятор опорный ИО-6-3,75II УЗ </t>
  </si>
  <si>
    <t>Муфта концевая  термоусаживаемая 3 КВ(Н)тп-1-150-240</t>
  </si>
  <si>
    <t>Муфта концевая  термоусаживаемая 4 КВ(Н)тп-1-150-240</t>
  </si>
  <si>
    <t>Дюбель М10x200</t>
  </si>
  <si>
    <t>Пеноплекс 35</t>
  </si>
  <si>
    <t>м3</t>
  </si>
  <si>
    <t>Брус</t>
  </si>
  <si>
    <t>Дверь металлическая б/у</t>
  </si>
  <si>
    <t>Дюбель-гвоздь 8х100 мм</t>
  </si>
  <si>
    <t>Дюбель для крепления утеплителя 10*140 с пласт.гвоздем</t>
  </si>
  <si>
    <t>Тел. 185</t>
  </si>
  <si>
    <t>Трансформатор тока ТПЛ-10-М-0,5/10р-50/5 У2 б/у</t>
  </si>
  <si>
    <t>Примечание:</t>
  </si>
  <si>
    <t xml:space="preserve">ТМЦ к реализации нет (Форма 13-06) </t>
  </si>
  <si>
    <t>Муфта концевая термоусаживаемая 3КВ(Н)тп-1-70-120</t>
  </si>
  <si>
    <t>Сжим У-867 Н 16-50/4-46</t>
  </si>
  <si>
    <t>Шуруп саморез кровельный 4,8*70</t>
  </si>
  <si>
    <t>Кабель ААШв 1 4*120</t>
  </si>
  <si>
    <t>Выключатель 2х клавишный</t>
  </si>
  <si>
    <t>Коробка уст.скр. Пров СЗЕЗ</t>
  </si>
  <si>
    <t>Колпачки К-9 (ШФ-10)</t>
  </si>
  <si>
    <t>Кабель АВВГ-0,66 4*10</t>
  </si>
  <si>
    <t>Зажим прокалывающий ЗПО 1,5-10</t>
  </si>
  <si>
    <t>Зажим соединительный плашечный ПА-1-1</t>
  </si>
  <si>
    <t>Кабель ААБл-10 3*150</t>
  </si>
  <si>
    <t>Анкерный болт с гайкой 10*77</t>
  </si>
  <si>
    <t>Анкерный болт с гайкой 8*65</t>
  </si>
  <si>
    <t>Динрейка L300</t>
  </si>
  <si>
    <t>Зажим наборный ЗНИ-4*2 на динрейку</t>
  </si>
  <si>
    <t>Замок-защелка для бокса Р54</t>
  </si>
  <si>
    <t>Корпус КМПн 1/4 мод</t>
  </si>
  <si>
    <t>Провод ПВ3 1*10</t>
  </si>
  <si>
    <t>Счетчик однофазный NP515.2UD</t>
  </si>
  <si>
    <t>Счетчик трехфазный NP545/24T-4E1RUI</t>
  </si>
  <si>
    <t>Шина ТШП-0,66 200/5-400/5</t>
  </si>
  <si>
    <t>Щит ЩМП 2-1 Р-31</t>
  </si>
  <si>
    <t>Кабель ААШВ-10 3*50</t>
  </si>
  <si>
    <t>Гаражные ворота 3500*3210*600, лист 3, утепеленные/проф.лист, цвет серый, замков нет</t>
  </si>
  <si>
    <t>Лампа МО 36V 40W E27</t>
  </si>
  <si>
    <t>Хомут Х1</t>
  </si>
  <si>
    <t>Ворота секционные ш/в 3500*4235 Н=275</t>
  </si>
  <si>
    <t>Ручной цепной привод</t>
  </si>
  <si>
    <t>Кабель ААШв-10 3*50</t>
  </si>
  <si>
    <t>Комплект промежуточного крепления ES 1500</t>
  </si>
  <si>
    <t>Комплект промежуточного крепления ES 54-14/1500</t>
  </si>
  <si>
    <t>Конструкция для установки разъединителя М26Н</t>
  </si>
  <si>
    <t>Наконечник медный ТМ 10-8-5</t>
  </si>
  <si>
    <t>Наконечник медный ТМ 16-8-6</t>
  </si>
  <si>
    <t>Наконечник медный ТМ 25-8-8</t>
  </si>
  <si>
    <t>Наконечник медный ТМ 95-10-15</t>
  </si>
  <si>
    <t>Муфта концевая термоусаживаемая 3КВ(Н)тп-1-35-50</t>
  </si>
  <si>
    <t>Муфта концевая наружной установки термоусаживаемая 3КНТп-10-35-50</t>
  </si>
  <si>
    <t>Муфта концевая наружной установки термоусаживаемая 3КНТпН-1-150-240</t>
  </si>
  <si>
    <t>Муфта термоусаживаемая соединительная 3СТП 10-35-50</t>
  </si>
  <si>
    <t>Муфта термоусаживаемая соединительная 3СТП 1-35-50</t>
  </si>
  <si>
    <t>Муфта термоусаживаемая соединительная 4СТП 1-150-240</t>
  </si>
  <si>
    <t>Муфта термоусаживаемая соединительная 4СТП 1-35-50</t>
  </si>
  <si>
    <t>Кабель ААБл-1 4*70 ож (кабель ААБл-10 3*70)</t>
  </si>
  <si>
    <t>Автошина 215/90 R15C</t>
  </si>
  <si>
    <t>Кулак поворотный правый</t>
  </si>
  <si>
    <t>Кабель ААШв-10 3*50 ож</t>
  </si>
  <si>
    <t>Невостребованные ТМЦ в филиалах на 01.10.2011</t>
  </si>
  <si>
    <t>Крепление подкоса У-52</t>
  </si>
  <si>
    <t>А.В. Гречушкин</t>
  </si>
  <si>
    <t>СОГЛАСОВАНО:</t>
  </si>
  <si>
    <t>н</t>
  </si>
  <si>
    <t>Новые невостребованные ТМЦ в филиалах на 01.10.2011</t>
  </si>
  <si>
    <t>Кабель АВВГ 2*6</t>
  </si>
  <si>
    <t>Кабель АВВГ-0,66 2*6</t>
  </si>
  <si>
    <t>Переключатель ПТРЛ ТМ400/630/1000</t>
  </si>
  <si>
    <t>Провод СИП-2 3*50+1*54,6-0,6/1</t>
  </si>
  <si>
    <t>Провод СИП-3 1*70-20</t>
  </si>
  <si>
    <t>Держатель желоба</t>
  </si>
  <si>
    <t>Добор</t>
  </si>
  <si>
    <t>Камера CS/1-10/250 102900</t>
  </si>
  <si>
    <t>Камера CS/1-10/250 142901</t>
  </si>
  <si>
    <t>Кронштейн к крыше для лестницы</t>
  </si>
  <si>
    <t>Кронштейн под конек для лестниц</t>
  </si>
  <si>
    <t>Лестница кровельная стеновая</t>
  </si>
  <si>
    <t>Молоток отбойный МОП-2</t>
  </si>
  <si>
    <t>Переходник мостик</t>
  </si>
  <si>
    <t>Плита теплоизоляционная</t>
  </si>
  <si>
    <t>Подвес прямой</t>
  </si>
  <si>
    <t>Решетка вент</t>
  </si>
  <si>
    <t>Соединитель желоба</t>
  </si>
  <si>
    <t>Соединительный манжет</t>
  </si>
  <si>
    <t>Угол желоба наружний</t>
  </si>
  <si>
    <t>Шим контроллер</t>
  </si>
  <si>
    <t>Новые невостребованныеТМЦ на складах ООО "КЭнК к реализации 01.10.2011</t>
  </si>
  <si>
    <t>в т.ч. Новые</t>
  </si>
  <si>
    <t>1 882 453 - по состоянию на 01.07.11</t>
  </si>
  <si>
    <t>корчуганова</t>
  </si>
  <si>
    <t>Ед.изм.</t>
  </si>
  <si>
    <t>Костюм «Вьюга» б/у</t>
  </si>
  <si>
    <t>Куртка"Русская Аляска"б/у</t>
  </si>
  <si>
    <t>Сапоги резиновые утепленные "Байарт" ПВХ с меховым чулком б/у</t>
  </si>
  <si>
    <t>Вставка плавкая НПН 2-60 63А</t>
  </si>
  <si>
    <t>Рамка для розетки, выключателя</t>
  </si>
  <si>
    <t>Пол самовыравнивающийся</t>
  </si>
  <si>
    <t>Клей для напольных покрытий</t>
  </si>
  <si>
    <t>Автомат воздухоотводчик ДУ 15</t>
  </si>
  <si>
    <t>Вилатерм</t>
  </si>
  <si>
    <t>пог.м</t>
  </si>
  <si>
    <t>Воронка выпускная</t>
  </si>
  <si>
    <t>Задвижка 30 с 41 нж ДУ 80</t>
  </si>
  <si>
    <t>Затвор поворотный Ду 100</t>
  </si>
  <si>
    <t>Затвор поворотный Ду 76</t>
  </si>
  <si>
    <t>Мойка</t>
  </si>
  <si>
    <t>Обрешетник</t>
  </si>
  <si>
    <t>Отвод 159</t>
  </si>
  <si>
    <t>Провод алюминиевый  б/у</t>
  </si>
  <si>
    <t>Провод АС 120б/у</t>
  </si>
  <si>
    <t>Провод АС 70б/у</t>
  </si>
  <si>
    <t>Сиденье</t>
  </si>
  <si>
    <t>Фланец 159</t>
  </si>
  <si>
    <t>Линолеум</t>
  </si>
  <si>
    <t>м2</t>
  </si>
  <si>
    <t>изоляторы ТФ -20</t>
  </si>
  <si>
    <t>Изоляторы (вторсырье)</t>
  </si>
  <si>
    <t>Кабель ААБл-10 3х50</t>
  </si>
  <si>
    <t>Крюк (вторсырье)</t>
  </si>
  <si>
    <t>Металлочерепица</t>
  </si>
  <si>
    <t>Планка конька плоского</t>
  </si>
  <si>
    <t>т</t>
  </si>
  <si>
    <t>Сайдинг металлический(Красное вино)</t>
  </si>
  <si>
    <t>Промышленная</t>
  </si>
  <si>
    <t>Отвертка Expert крест. PH/Matrix</t>
  </si>
  <si>
    <t xml:space="preserve">Кабель ААБл-10 3х95 </t>
  </si>
  <si>
    <t>Изолятор 2820 (К-711)</t>
  </si>
  <si>
    <t>Кабель АПвПуг 1*120/35-10</t>
  </si>
  <si>
    <t>Кабель КВВГ 10х2,5</t>
  </si>
  <si>
    <t>Крепление изолятора КИ</t>
  </si>
  <si>
    <t>Крепление изолятора КИ2</t>
  </si>
  <si>
    <t>Крепление изолятора КИ3</t>
  </si>
  <si>
    <t>Круг стальной Д=10</t>
  </si>
  <si>
    <t>Круг стальной Д=20</t>
  </si>
  <si>
    <t>Лак</t>
  </si>
  <si>
    <t>Муфта Д-100 Б/Н</t>
  </si>
  <si>
    <t>Муфта компр.</t>
  </si>
  <si>
    <t>Отвод 57</t>
  </si>
  <si>
    <t>Отвод компр.</t>
  </si>
  <si>
    <t>Патрон к предохранителю ПТ 1.1-10.20-12,5 УЗ</t>
  </si>
  <si>
    <t>Патрон к предохранителю ПТ 1.1-10-16-12,5 УЗ</t>
  </si>
  <si>
    <t>Патрон к предохранителю ПТ 1.1-6-10-40 У1</t>
  </si>
  <si>
    <t>Патрон к предохранителю ПТ 1.1-6-16-40 У1</t>
  </si>
  <si>
    <t>Патрон к предохранителю ПТ 1.1-6-20-40 У1</t>
  </si>
  <si>
    <t>Патрон к предохранителю ПТ1.1-10-16-12,5 У3</t>
  </si>
  <si>
    <t>Патрон к предохранителю ПТ1.1-6-10-40 У3</t>
  </si>
  <si>
    <t>Патрон к предохранителю ПТ1.3-10-80-20 УЗ</t>
  </si>
  <si>
    <t>Планка карнизная</t>
  </si>
  <si>
    <t>Планка примыкания</t>
  </si>
  <si>
    <t>Порог</t>
  </si>
  <si>
    <t>Предохранитель токоограничивающий ПКТ101-10-16-31,5 У3</t>
  </si>
  <si>
    <t>Предохранитель токоограничивающий ПКТ101-10-31,5-31,5 У3</t>
  </si>
  <si>
    <t>Провод эмаллированный АПСД 3,5*11,2</t>
  </si>
  <si>
    <t>Трансформатор тока ТОП-0,66-0,5-200/5</t>
  </si>
  <si>
    <t>Трансформатор тока ТШП-0,66-0,5-300/5</t>
  </si>
  <si>
    <t>Трансформатор тока ТШП-0,66-0,5-400/5</t>
  </si>
  <si>
    <t>Трансформатор тока ТШП-0,66-0,5-800/5</t>
  </si>
  <si>
    <t>Трансформаторы тока ТТЭ-60 400/5А</t>
  </si>
  <si>
    <t>Трансформаторы тока ТТЭ-60 600/5А</t>
  </si>
  <si>
    <t>Хомут Х-37</t>
  </si>
  <si>
    <t>Хомут Х-51</t>
  </si>
  <si>
    <t>Хомут Х52</t>
  </si>
  <si>
    <t>Приставки ж/б ПТ-43 б/у</t>
  </si>
  <si>
    <t>Изолятор опорный ИОР-10-3,75II УXЛ Т2</t>
  </si>
  <si>
    <t>Счетчик электроэнергии однофазный СЭБ-2А 07.212 с  Ш;230В;10(100)Ак.т1</t>
  </si>
  <si>
    <t>Счетчик электроэнергии однофазный СЭБ-2А 07.212 с  Ш;230В;5(50)Акл.ч1</t>
  </si>
  <si>
    <t>Исполнитель: Архангельский М.В.</t>
  </si>
  <si>
    <t>Тел. 163</t>
  </si>
  <si>
    <t>Изолятор опорный ИОР-10-3,75II УХЛ Т2</t>
  </si>
  <si>
    <t>Исполнитель:Архангельский М.В.</t>
  </si>
  <si>
    <t>Потрон к предохранителю ПТ 1.1-10.20-12,5 УЗ</t>
  </si>
  <si>
    <t>Потрон к предохранителю ПТ 1.1-10.16-12,5 УЗ</t>
  </si>
  <si>
    <t>Потрон к предохранителю ПТ 1.1-6-10-40 У1</t>
  </si>
  <si>
    <t>Потрон к предохранителю ПТ 1.1-6-16-40 У1</t>
  </si>
  <si>
    <t>Потрон к предохранителю ПТ 1.1-6-20-40 У1</t>
  </si>
  <si>
    <t>Потрон к предохранителю ПТ 1.1-6-10-40 У3</t>
  </si>
  <si>
    <t>Патрон к предохранителю ПТ 1.3-10-80-20 У3</t>
  </si>
  <si>
    <t>Предохранитель тоеоограничивающий ПКТ101-10-31,5-31,5 У3</t>
  </si>
  <si>
    <t xml:space="preserve">Хомут Х52 </t>
  </si>
  <si>
    <t>Нет решения по новым невостребованным ТМЦ ООО "КЭнК" на 01.01.2012</t>
  </si>
  <si>
    <t>Хомут Х51</t>
  </si>
  <si>
    <t>Предложения для перераспределения новых невостребованных ТМЦ ООО "КЭнК" в филиалы 01.01.2011</t>
  </si>
  <si>
    <t>М.В. Казаков</t>
  </si>
  <si>
    <t>М.В Казаков</t>
  </si>
  <si>
    <t xml:space="preserve">            И.о. начальника ОМТС</t>
  </si>
  <si>
    <t>Форма 13-06</t>
  </si>
  <si>
    <t>№пп</t>
  </si>
  <si>
    <t>Склад ОМТС, филиал</t>
  </si>
  <si>
    <r>
      <t xml:space="preserve">Мероприятия </t>
    </r>
    <r>
      <rPr>
        <sz val="8"/>
        <rFont val="Arial Cyr"/>
        <charset val="204"/>
      </rPr>
      <t>(Объявление в газету, договора, соглашения и т.п.</t>
    </r>
    <r>
      <rPr>
        <sz val="10"/>
        <rFont val="Arial Cyr"/>
        <charset val="204"/>
      </rPr>
      <t>)</t>
    </r>
  </si>
  <si>
    <r>
      <t xml:space="preserve">Исполнение                             </t>
    </r>
    <r>
      <rPr>
        <sz val="8"/>
        <rFont val="Arial Cyr"/>
        <charset val="204"/>
      </rPr>
      <t>(Документы на продажу)</t>
    </r>
  </si>
  <si>
    <t>Форма 13-07</t>
  </si>
  <si>
    <t>Начальник ОМТС</t>
  </si>
  <si>
    <t>Мариинск</t>
  </si>
  <si>
    <t>Наименование</t>
  </si>
  <si>
    <t>Кол-во</t>
  </si>
  <si>
    <t>Филиал</t>
  </si>
  <si>
    <t>Итого</t>
  </si>
  <si>
    <t>Сумма без НДС, руб.</t>
  </si>
  <si>
    <t>Сумма с НДС, руб.</t>
  </si>
  <si>
    <t>СОГЛАСОВАНО</t>
  </si>
  <si>
    <t>Форма 13-05</t>
  </si>
  <si>
    <t>Передача</t>
  </si>
  <si>
    <t>Из филиала</t>
  </si>
  <si>
    <t>В филиал (склад ОМТС)</t>
  </si>
  <si>
    <t>Отметка об исполнении</t>
  </si>
  <si>
    <t>Дата</t>
  </si>
  <si>
    <t>Тел 57-93-55</t>
  </si>
  <si>
    <t>Яшкино</t>
  </si>
  <si>
    <t>Начальник ПТО</t>
  </si>
  <si>
    <t>Полысаево</t>
  </si>
  <si>
    <t>Тисуль</t>
  </si>
  <si>
    <t>Прокопьевск</t>
  </si>
  <si>
    <t>ИТОГО</t>
  </si>
  <si>
    <t>В. П. Осипов</t>
  </si>
  <si>
    <t>Изолятор ТФ-20</t>
  </si>
  <si>
    <t>Колпачки К-5 (ТФ-20)</t>
  </si>
  <si>
    <t>Крюк КН-18</t>
  </si>
  <si>
    <t>Чебула</t>
  </si>
  <si>
    <t>Юрга</t>
  </si>
  <si>
    <t>Наконечник медный Т 150</t>
  </si>
  <si>
    <t>Зажим поддерживающий ПГН-3-5</t>
  </si>
  <si>
    <t>Крюк КВ-22</t>
  </si>
  <si>
    <t>Рубильник ЯБПВу 400 А</t>
  </si>
  <si>
    <t>Вставка плавкая ППН-33-160А</t>
  </si>
  <si>
    <t>Выключатель-разьединитель ВР 32-35В 250А</t>
  </si>
  <si>
    <t>Кабель АВВГ-0,66 4х10</t>
  </si>
  <si>
    <t>Кабель АВВГ-0,66 4х16</t>
  </si>
  <si>
    <t>Кабель ВВГ-0,66 3х25</t>
  </si>
  <si>
    <t>Кабель ВВГ-0,66 4х16</t>
  </si>
  <si>
    <t>Провод А25</t>
  </si>
  <si>
    <t>Провод АПВ 1х35</t>
  </si>
  <si>
    <t>Провод АС-35/6,2 (тон)</t>
  </si>
  <si>
    <t>Разрядник РВО-6-У1</t>
  </si>
  <si>
    <t>Счетчик электроэнергии трехфазный СТЭБ-04Н/2-80-ДР</t>
  </si>
  <si>
    <t>Устройство механического прокола кабеля</t>
  </si>
  <si>
    <t>А. А. Гладыш</t>
  </si>
  <si>
    <t>Кабель АВКВ 10/10</t>
  </si>
  <si>
    <t>Провод А16</t>
  </si>
  <si>
    <t>Белогорск</t>
  </si>
  <si>
    <t>Зажим соединительный СОАС-120-3</t>
  </si>
  <si>
    <t>Киселевск</t>
  </si>
  <si>
    <t>Звено промежуточное трехлапчатое ПРТ-7-1</t>
  </si>
  <si>
    <t>Яя</t>
  </si>
  <si>
    <t>Филатова</t>
  </si>
  <si>
    <t>Крепление изолятора КИЗ</t>
  </si>
  <si>
    <t>Контакт основания ПН2-100</t>
  </si>
  <si>
    <t>Оголовок ОГ-1</t>
  </si>
  <si>
    <t>Ижморка</t>
  </si>
  <si>
    <t>Серафимов</t>
  </si>
  <si>
    <t>Кронштейн анкерный В-16</t>
  </si>
  <si>
    <t>Крюк КГ1</t>
  </si>
  <si>
    <t>Крюк КГ2.1</t>
  </si>
  <si>
    <t>Крюк КГ4</t>
  </si>
  <si>
    <t>Проводник заземляющий ЗП-67</t>
  </si>
  <si>
    <t>Изолятор такелажный ИТ-30</t>
  </si>
  <si>
    <t>Круг латунный ЛС59-1 28мм</t>
  </si>
  <si>
    <t>Круг латунный ЛС59-1 30мм</t>
  </si>
  <si>
    <t>Трансформатор тока ТЗЛМ-100х590 470/1 УХЛ2</t>
  </si>
  <si>
    <t>Кабель ААШв-1 4*240</t>
  </si>
  <si>
    <t>Пенопласт ПСБ-С-25 1,02х2,01х0,1м</t>
  </si>
  <si>
    <t>Труба 50*3,5 ст 3 сп ГОСТ 3262-75</t>
  </si>
  <si>
    <t>Скоба СКТ-7-1</t>
  </si>
  <si>
    <t>Жгут изодом 10мм</t>
  </si>
  <si>
    <t>Кабель АПвПуг 1*240 МК/25-10(33F02427 б18, Иркутсккабель)</t>
  </si>
  <si>
    <t>Основная направляющая 370 ЛЮМСВЕТ(3,7 м)</t>
  </si>
  <si>
    <t>Пруток латунный (27 мм)</t>
  </si>
  <si>
    <t>Пруток латунный (30 мм)</t>
  </si>
  <si>
    <t>ECL-Панель клеммная для новых контроллеров</t>
  </si>
  <si>
    <t>Бобышка №6 БП-ТМ-30-М20*1,5 для манометра</t>
  </si>
  <si>
    <t>Датчик температуры внутреннего воздуха ESM-10</t>
  </si>
  <si>
    <t>Датчик температуры наружного воздуха ESMT</t>
  </si>
  <si>
    <t>Датчик температуры поверхностный ESM-11</t>
  </si>
  <si>
    <t>Клапан предохранительный RBM -3bar,1/2" BP/BP с манометром</t>
  </si>
  <si>
    <t>Манометр ДМ2010Ф (0..6 кг/см2)М20*1,5, к.т. 1,5 сигнализирующий</t>
  </si>
  <si>
    <t>Опора скользящая 100-ТС-623</t>
  </si>
  <si>
    <t>Отвод ст. 76*3,5 ГОСТ 17375-2001</t>
  </si>
  <si>
    <t>Переход ст. 89*4-57 ГОСТ 17378-2001</t>
  </si>
  <si>
    <t>Прокладка паронит. Ду100</t>
  </si>
  <si>
    <t>Реле давления KPI 35 (-0.2...8 бар), (дифф. 0,4...1,5 бар) G1/2 IP30</t>
  </si>
  <si>
    <t>Трубка петлевая F-M20*1.5 M-M20*1.5 Р=60кгс\см2</t>
  </si>
  <si>
    <t>Трубка ТВ 40 Д=16(5 кг)</t>
  </si>
  <si>
    <t>Угол Г-образный 16мм CI16G</t>
  </si>
  <si>
    <t>Угол Т-образный 16мм ТI16G</t>
  </si>
  <si>
    <t>Шпилька М 20, L=160мм</t>
  </si>
  <si>
    <t>Шпилька М 20, L=60мм</t>
  </si>
  <si>
    <t>Электронный регулятор ECL Comfort 310</t>
  </si>
  <si>
    <t>Кабель АПвПу2г 1*150/35-10 (20б 2078кг №82884)</t>
  </si>
  <si>
    <t>Кабель АПвПуг 1*120/25-10(33К00163 б22, Иркутсккабель)</t>
  </si>
  <si>
    <t xml:space="preserve">Кабель АПвБПг 3*70/25-10(33КО1196 б18, мк Иркутсккабель)
</t>
  </si>
  <si>
    <t>Кабель АПвБПуг1х70/16-10(В90259 б22)</t>
  </si>
  <si>
    <t>Муфта 3СТП-1-35-50</t>
  </si>
  <si>
    <t>Труба 89*3,5 ст3пс</t>
  </si>
  <si>
    <t>Труба профильная 40*40*1 5 ГОСТ 8639-82</t>
  </si>
  <si>
    <t>шт.</t>
  </si>
  <si>
    <t>т.</t>
  </si>
  <si>
    <t>пог.м.</t>
  </si>
  <si>
    <t>км.</t>
  </si>
  <si>
    <t>кг.</t>
  </si>
  <si>
    <t>Диск алмазный 230*22,2</t>
  </si>
  <si>
    <t>держатель желоба (квадрат)</t>
  </si>
  <si>
    <t>держатель трубы  д.100</t>
  </si>
  <si>
    <t>держатель трубы  д.100 (на дерево)</t>
  </si>
  <si>
    <t>зажим соединительный плашечный ПА-1-1</t>
  </si>
  <si>
    <t>зажим ответвительный ОА-95-1</t>
  </si>
  <si>
    <t>изолятор ИТ0-20 У1</t>
  </si>
  <si>
    <t>изолятор такелажный ИТ-30</t>
  </si>
  <si>
    <t>Кабель АПВБбШв-1 4*185</t>
  </si>
  <si>
    <t>кабель АПвПуг 3*240</t>
  </si>
  <si>
    <t>колено сливное д.100</t>
  </si>
  <si>
    <t>крепление на водосток Optim TS-07</t>
  </si>
  <si>
    <t>крепление труб белое д.90</t>
  </si>
  <si>
    <t>Муфта ПКВтО-10 150/240</t>
  </si>
  <si>
    <t>Муфта СПтп10 70/120</t>
  </si>
  <si>
    <t>наконечник-гильза Е1508 4,5-8</t>
  </si>
  <si>
    <t>наконечник кольцевой НКИ 6,0-6</t>
  </si>
  <si>
    <t>Насадка НС-1</t>
  </si>
  <si>
    <t>Провод ПВ1 1*2,5 желто-зеленый</t>
  </si>
  <si>
    <t>Провод ПуГВ 1*4 желто-зеленый</t>
  </si>
  <si>
    <t>Профильный лист С 8 (белый)  L=2 м (90 шт)</t>
  </si>
  <si>
    <t>резистор 120 Ом</t>
  </si>
  <si>
    <t>сжим У-867</t>
  </si>
  <si>
    <t>скоба пластиковая с гвоздем 25-26мм</t>
  </si>
  <si>
    <t>скоба металлическая двухлапковая 12-13</t>
  </si>
  <si>
    <t>смесь сухая MasterEmaco</t>
  </si>
  <si>
    <t>труба водосточная д.80*3000</t>
  </si>
  <si>
    <t>труба водосточная д.100*2000</t>
  </si>
  <si>
    <t>труба соединительная д.100*1000</t>
  </si>
  <si>
    <t>трансформатор тока ТОП-0,66-0,5-200/5</t>
  </si>
  <si>
    <t>ушко однолапчатое У1-7-16</t>
  </si>
  <si>
    <t>ушко УСК-12-16</t>
  </si>
  <si>
    <t>упак</t>
  </si>
  <si>
    <t>Автоматический выключатель ВА 47-100 1п. 100А</t>
  </si>
  <si>
    <t>Зажим соединительный  МJPT-35</t>
  </si>
  <si>
    <t>Сжим отв. У734</t>
  </si>
  <si>
    <t>Траверса ТМ-62</t>
  </si>
  <si>
    <t>Дюбель рамный 10х112</t>
  </si>
  <si>
    <t>Провод СИП-3 1х50(С-2092В/14(кенк.),(маркер),Белтелеканал)</t>
  </si>
  <si>
    <t>Драйвер 380мА для ДВО-36Вт</t>
  </si>
  <si>
    <t>Трансформатор тока ТЗЛКР-ЭК-0,66-200 У2</t>
  </si>
  <si>
    <t>Устройство сбора и передачи данных УСПД СЕ805L-G2-S1-1</t>
  </si>
  <si>
    <t>Светильник GALAD LED-80-K/R50</t>
  </si>
  <si>
    <t>Датчик движения LX 2000 600W</t>
  </si>
  <si>
    <t>Рамка для розетки , выключателя</t>
  </si>
  <si>
    <t>Конфорка д= 145</t>
  </si>
  <si>
    <t>Провод А 16</t>
  </si>
  <si>
    <t>Провод АПВ 1х50(м)</t>
  </si>
  <si>
    <t>Провод СИП-2 3х95+1х70</t>
  </si>
  <si>
    <t xml:space="preserve">Провод СИП-4 4х16 самонесущий изолированный </t>
  </si>
  <si>
    <t>Ограничитель перенапряжений ОПН-П1-0,38 УХЛ 1</t>
  </si>
  <si>
    <t>Кабель ААШв 1 4*95(22R 11332/5б18(мн)</t>
  </si>
  <si>
    <t>Кабель ААШв 1 4*95(22WO1678-кб18(ож) Иркутсккабель</t>
  </si>
  <si>
    <t>Электропривод АМV 10 (082G3001)</t>
  </si>
  <si>
    <t>Серьга СРС-7-16</t>
  </si>
  <si>
    <t>Болт М14*60</t>
  </si>
  <si>
    <t>Провод А50</t>
  </si>
  <si>
    <t>Шайба М16</t>
  </si>
  <si>
    <t>Вязка спиральная ВС 120/150 1</t>
  </si>
  <si>
    <t>Кабель АПвПуг 3х70 МК/16-10 (33ко3556 б22) Иркутсккабель</t>
  </si>
  <si>
    <t>Лампа щитковая</t>
  </si>
  <si>
    <t>Оголовок ОГ -5 (для деревянных опор)</t>
  </si>
  <si>
    <t xml:space="preserve">Оголовок ОГ-9  </t>
  </si>
  <si>
    <t>Кабель ААШв-1 4*95 (22г07810 б18,(мн),Иркутскабель</t>
  </si>
  <si>
    <t>Звено промежуточное трехлапчатое ПРТ-7-16</t>
  </si>
  <si>
    <t>Провод А35</t>
  </si>
  <si>
    <t>Провод А35 Б/У</t>
  </si>
  <si>
    <t>Приставка ж/б  ПТ 43-2</t>
  </si>
  <si>
    <t>Приставки ж/б ПТ 33-3</t>
  </si>
  <si>
    <t>Приставки ж/б ПТ 33-3 б/у</t>
  </si>
  <si>
    <t>Зажим натяжной НКК-1-1Б</t>
  </si>
  <si>
    <t>Когти КМ-2</t>
  </si>
  <si>
    <t>Когти монтерские №1 без ремней</t>
  </si>
  <si>
    <t>Надставка ТС-2</t>
  </si>
  <si>
    <t>Ремни для когтей</t>
  </si>
  <si>
    <t>Автоматический выключателель ВА 47-29 1Р 63А</t>
  </si>
  <si>
    <t>Автоматический выключателель  ВА99 100А 35кА ЭКФ</t>
  </si>
  <si>
    <t>Вставка плавкая ПН2-100-100А У1</t>
  </si>
  <si>
    <t>Вставка плавкая ППН-33 160А (ХО-00УХЛЗ)</t>
  </si>
  <si>
    <t>Вставка плавкая ПНН-33-ХО-00УХЛЗ 100А</t>
  </si>
  <si>
    <t>Вставка плавкая ПНН35-250А</t>
  </si>
  <si>
    <t>Изолятор ТФ-20 Б/У</t>
  </si>
  <si>
    <t>Круг стальной Д=16</t>
  </si>
  <si>
    <t>Круг стальной Д=6,5</t>
  </si>
  <si>
    <t>Крюк КВ-22 Б/У</t>
  </si>
  <si>
    <t>Крюк КН-18 с колпачком Б/У</t>
  </si>
  <si>
    <t>Опора деревянная 8м Б/У</t>
  </si>
  <si>
    <t>Опора деревянная 11м( пропитка антисептик)</t>
  </si>
  <si>
    <t>Патрон к предохранителю ПТ 1,1-10-20-12,5 УЗ</t>
  </si>
  <si>
    <t>Патрон к предохранителю ПТ 1,1-10-16-12,5 УЗ</t>
  </si>
  <si>
    <t>Патрон к предохранителю ПТ 1,1-10-16-31,5 УЗ</t>
  </si>
  <si>
    <t>Патрон к предохранителю ПТ 1,1-10-20-31,5 УЗ</t>
  </si>
  <si>
    <t>Рубильник RBK 1250 А</t>
  </si>
  <si>
    <t>Светильник ВЗГ-200</t>
  </si>
  <si>
    <t>Светильник НПП 03-100</t>
  </si>
  <si>
    <t>Скоба металлическая двухлапковая 31-32</t>
  </si>
  <si>
    <t>Траверса М26Н</t>
  </si>
  <si>
    <t>Траверса ТМ-5</t>
  </si>
  <si>
    <t>Трансформаторная пластина УМ 6мм</t>
  </si>
  <si>
    <t>Антена GSM Antey 9065 5dB SMA</t>
  </si>
  <si>
    <t>Вязка сприральная ВС 120/150.1</t>
  </si>
  <si>
    <t>Зажим ответвительный ОА-70-1</t>
  </si>
  <si>
    <t>Заземляющий проводник ЗП-76</t>
  </si>
  <si>
    <t>Заземляющий проводник ЗП-76а</t>
  </si>
  <si>
    <t>Изолятор опорный ИО-10-3,75 I УЗ (со шпилькой)</t>
  </si>
  <si>
    <t>Контроллер DevLink-C1000-4-GUO-141-D-4-01  с доп.антенной</t>
  </si>
  <si>
    <t>Крепление подкоса У-52(серия Л56-97-04,01)</t>
  </si>
  <si>
    <t>Модуль питания ТСL012-124DC Traco</t>
  </si>
  <si>
    <t>Оголовок ОГ-56 (серия Л56-97 01.05)</t>
  </si>
  <si>
    <t>Разрядник РМК-20IVУХЛ1/021</t>
  </si>
  <si>
    <t>Считыватель Touch Memoru Накладной, контроль ТМ, Металл</t>
  </si>
  <si>
    <t>Термостат КТО-011 (1050)С нормальной закрытой</t>
  </si>
  <si>
    <t>Электронный ключ Touch Memoru с держателем SB 1990А</t>
  </si>
  <si>
    <t>Шайба гроверная М8</t>
  </si>
  <si>
    <t>Пускатель магнитный 25А 220В 1 НО ПМ12</t>
  </si>
  <si>
    <t xml:space="preserve">Сжим У-867 Н 16 50/4-16 </t>
  </si>
  <si>
    <t>Плита анкерная АЦ-1</t>
  </si>
  <si>
    <t>Дюбель-рамный 10*112</t>
  </si>
  <si>
    <t>Дюбель -гвоздь 10*160</t>
  </si>
  <si>
    <t>Кабель АВБбШВ-1 4*95 31КО1267)</t>
  </si>
  <si>
    <t>Ворота гаражные, металлические</t>
  </si>
  <si>
    <t>Дверь металлическая</t>
  </si>
  <si>
    <t>Задвижка Ду 50</t>
  </si>
  <si>
    <t>Зажим соединительный MJPT 50</t>
  </si>
  <si>
    <t>Зажим соединительный нейтрали MJPT 54,6 N</t>
  </si>
  <si>
    <t>Заземляющий проводник ЗП-1 (серия 3.407.1-143.8.54)</t>
  </si>
  <si>
    <t>Заземляющий проводник ЗП-78</t>
  </si>
  <si>
    <t>Кабель АВБбШв -1 4х150</t>
  </si>
  <si>
    <t>Коромысло 2КУ-12-1</t>
  </si>
  <si>
    <t>Муфта 4КВТп-1-35-50</t>
  </si>
  <si>
    <t>Муфта термоусаживаемая соединительная 3СТП-1-150-240</t>
  </si>
  <si>
    <t>Оголовок ОГ-61 (серия 20.0027 12.01)</t>
  </si>
  <si>
    <t>Панель ЩО 70-1-01</t>
  </si>
  <si>
    <t>Провод СИП-3 1х50</t>
  </si>
  <si>
    <t>Скоба СК-7-1А</t>
  </si>
  <si>
    <t>Тепловентилятор КЭВ-12С40Е</t>
  </si>
  <si>
    <t>Траверса ТМ-80 (серия 20.0027 11.02)</t>
  </si>
  <si>
    <t>Шайба 50х50х5</t>
  </si>
  <si>
    <t>Аппарат антинакипной АПУ-004, шт</t>
  </si>
  <si>
    <t>Аппарат АНУ-160</t>
  </si>
  <si>
    <t>Аппарат противонак. УПА-2М</t>
  </si>
  <si>
    <t>Бак 1,5 м куб</t>
  </si>
  <si>
    <t>Балка 45 Б1</t>
  </si>
  <si>
    <t>Балка 45 Б2</t>
  </si>
  <si>
    <t>Балка крайняя подколосниковая 12кг</t>
  </si>
  <si>
    <t>Балка крайняя подколосниковая 20кг</t>
  </si>
  <si>
    <t>Балка средняя подколосниковая 23кг</t>
  </si>
  <si>
    <t>Блок конденсаторов БК-402 УХЛ4</t>
  </si>
  <si>
    <t>Блок насосов IL 50/160-5,5/2</t>
  </si>
  <si>
    <t>Блок насосов ЦМК 50/200</t>
  </si>
  <si>
    <t>Бобышка скошенная</t>
  </si>
  <si>
    <t>Бобышка ф-30</t>
  </si>
  <si>
    <t>Болт М10х60</t>
  </si>
  <si>
    <t>Болт М12х50</t>
  </si>
  <si>
    <t>Болт М12х55</t>
  </si>
  <si>
    <t>Болт М14</t>
  </si>
  <si>
    <t>Болт М27 с гайкой</t>
  </si>
  <si>
    <t>Болт М6х25</t>
  </si>
  <si>
    <t>Болт М8х30 (кг)</t>
  </si>
  <si>
    <t>Болт М8х50</t>
  </si>
  <si>
    <t>Бронза D20</t>
  </si>
  <si>
    <t>Бугель (1,7 кг)</t>
  </si>
  <si>
    <t>Вентагрегат ВР 125-28-10-6</t>
  </si>
  <si>
    <t>Вентиль Ду-25 Ру10 чуг. фланц.</t>
  </si>
  <si>
    <t>Вентиль Ду-25 Ру16 чуг. фланц.</t>
  </si>
  <si>
    <t>Вентиль ду-40 Ру-16 бр.муфт.</t>
  </si>
  <si>
    <t>Вентиль ду-40 Ру-16 чуг.муфт.</t>
  </si>
  <si>
    <t>Вентиль ду-40 фл.</t>
  </si>
  <si>
    <t>Вентиль ду-40 чуг.фл.</t>
  </si>
  <si>
    <t>Вентиль ф-32 Ру-16 чуг.муфт.</t>
  </si>
  <si>
    <t>Вентиль ф-32 Ру-25 чуг.фл.</t>
  </si>
  <si>
    <t>Вентиль ф-32 Ру-63 ст. фл.</t>
  </si>
  <si>
    <t>Вентиль ф-32 Ру-64 ст. фл.</t>
  </si>
  <si>
    <t>Воздуховод оцинкованный ф-0,700</t>
  </si>
  <si>
    <t>Вольтметр Э42700 В 600</t>
  </si>
  <si>
    <t>Втулка 2,8 кг чуг.</t>
  </si>
  <si>
    <t>Втулка бронзовая 380*310*80</t>
  </si>
  <si>
    <t>Выключатель кулачковый откр. исполнения 4G 16-91 U</t>
  </si>
  <si>
    <t>Выключатель кулачковый спец. исполнения 4G 10-888-АМ-U</t>
  </si>
  <si>
    <t>Выключатель кулачковый спец.исполнения 4G 16-519 AM U</t>
  </si>
  <si>
    <t>Выключатель кулачковый спец.исполнения 4G 16-91 U</t>
  </si>
  <si>
    <t>Выпрямитель  В-ОПЕ-ТМ-1-100-48</t>
  </si>
  <si>
    <t>Выпрямитель В-ОПЕ-ТМ-2-100-484,8 кВт</t>
  </si>
  <si>
    <t>Газоанализатор-сигнализатор "Сигнал 03/8"</t>
  </si>
  <si>
    <t>Газоходы комплект</t>
  </si>
  <si>
    <t>Гильза под термометр</t>
  </si>
  <si>
    <t>Головка муфтовая ГМ-50</t>
  </si>
  <si>
    <t>Головка цапковая</t>
  </si>
  <si>
    <t>Грязевик ф-200</t>
  </si>
  <si>
    <t>Двигатель 5А 160 S 4 15/1500</t>
  </si>
  <si>
    <t>Двигатель А 132 S 7,5/1450</t>
  </si>
  <si>
    <t>Двигатель А180М4 30/1500</t>
  </si>
  <si>
    <t>Двигатель АД 200М 2,2/1000</t>
  </si>
  <si>
    <t>Двигатель АД 200М 22/1000</t>
  </si>
  <si>
    <t>Двигатель АИР 100 L6 22/1000</t>
  </si>
  <si>
    <t>Двигатель АИР 100 S4 3/1500</t>
  </si>
  <si>
    <t>Двигатель АИР 160 S6 11/1000</t>
  </si>
  <si>
    <t>Двигатель АИРМ 112 3/750</t>
  </si>
  <si>
    <t>Двигатель ПС-42-075/3000</t>
  </si>
  <si>
    <t>Диск шлифовальный HILTI AG-D 230 USP</t>
  </si>
  <si>
    <t>Дробилка СМД-107</t>
  </si>
  <si>
    <t>Емкость металлическая 2 м3</t>
  </si>
  <si>
    <t>Емкость металлическая 3,2 м3</t>
  </si>
  <si>
    <t>Емкость металлическая 5,3 м3</t>
  </si>
  <si>
    <t>Заглушка 273*8</t>
  </si>
  <si>
    <t>Заглушка коллектора</t>
  </si>
  <si>
    <t>Заглушка ф-15</t>
  </si>
  <si>
    <t>Заглушка ф-200</t>
  </si>
  <si>
    <t>Заслонка 200*200</t>
  </si>
  <si>
    <t>Заслонка 380*380</t>
  </si>
  <si>
    <t>Заслонка воздушная жалюз. 300*300</t>
  </si>
  <si>
    <t>Заслонка жалюзийная</t>
  </si>
  <si>
    <t>Звездочка к топке</t>
  </si>
  <si>
    <t>Звено СПР 25,4</t>
  </si>
  <si>
    <t>Зернодробилка</t>
  </si>
  <si>
    <t>Изолятор опорный ИО-1-2,5  У Т3</t>
  </si>
  <si>
    <t>Изолятор опорный ИОР-10-7,5 II УХЛ2</t>
  </si>
  <si>
    <t>Изолятор шинный SM35</t>
  </si>
  <si>
    <t>Кабельный канал 20х12,5</t>
  </si>
  <si>
    <t>Калач 89-1</t>
  </si>
  <si>
    <t>Канат стальной д=13</t>
  </si>
  <si>
    <t>Канат стальной д=16</t>
  </si>
  <si>
    <t>Килоамперметр Э42700 кА 1,5/5 50</t>
  </si>
  <si>
    <t>Кирпич кислотоупорный</t>
  </si>
  <si>
    <t>Клапан ду-100 17с6нж предохранительный</t>
  </si>
  <si>
    <t>Клапан ду-200 19ч21бр</t>
  </si>
  <si>
    <t>Клапан ду-25 17с11нж предохранительный</t>
  </si>
  <si>
    <t>Клапан ду-50</t>
  </si>
  <si>
    <t>Клапан ду-50 17с28нж предохранительный</t>
  </si>
  <si>
    <t>Клапан ду-80 17с28нж предохранительный</t>
  </si>
  <si>
    <t>Клапан Ду-80 19с38нж под приварку</t>
  </si>
  <si>
    <t>Клапан обратный Ду-100</t>
  </si>
  <si>
    <t>Клапан обратный Ду-50</t>
  </si>
  <si>
    <t>Клапан обратный Ду-65</t>
  </si>
  <si>
    <t>Клапан поплавковый</t>
  </si>
  <si>
    <t>Клапан предохр-й11/4*11/2 д/котла16кВт</t>
  </si>
  <si>
    <t>Клапан регулирующий РК-1 Ду-300</t>
  </si>
  <si>
    <t>Клапан соленоидный Ду-50</t>
  </si>
  <si>
    <t>Клапан ф-40 обр.</t>
  </si>
  <si>
    <t>Клапан ф-40 обр.чуг.гориз.</t>
  </si>
  <si>
    <t>Клапан ф-80 Ру-16 обр.</t>
  </si>
  <si>
    <t>Кожух КЗЧ-75</t>
  </si>
  <si>
    <t>Кожух чугунный</t>
  </si>
  <si>
    <t>Колосник 10кг</t>
  </si>
  <si>
    <t>Колосник 10кг поворотный</t>
  </si>
  <si>
    <t>Колосник 11,5кг поворотный</t>
  </si>
  <si>
    <t>Колосник 6кг бытовой</t>
  </si>
  <si>
    <t>Колосник К-2</t>
  </si>
  <si>
    <t>Колосник К-3</t>
  </si>
  <si>
    <t>Колосник К-5</t>
  </si>
  <si>
    <t>Колосник секционный 18 кг(520*250)</t>
  </si>
  <si>
    <t>Колосник секционный 18кг(520*250)</t>
  </si>
  <si>
    <t>Кольцо распорное ТШПМ-2,5</t>
  </si>
  <si>
    <t>Компенсатор ф-150</t>
  </si>
  <si>
    <t>Контакт к предохранителю КО2-10У3</t>
  </si>
  <si>
    <t>Контакт КО8-01С У3</t>
  </si>
  <si>
    <t>Контакт состояния КС47</t>
  </si>
  <si>
    <t>Короб конвеера</t>
  </si>
  <si>
    <t>Корпус подшипника 7кг</t>
  </si>
  <si>
    <t>Корпус подшипника ТШПМ-2,5</t>
  </si>
  <si>
    <t>Котел 16 кВт</t>
  </si>
  <si>
    <t>Котел 25 кВт</t>
  </si>
  <si>
    <t>Кран Ду-50 чугунный</t>
  </si>
  <si>
    <t>Крепление</t>
  </si>
  <si>
    <t>Круг стальной Д=50</t>
  </si>
  <si>
    <t>Круг стальной Д=70</t>
  </si>
  <si>
    <t>Лампа OS L18W/10-765</t>
  </si>
  <si>
    <t>Лист плоский</t>
  </si>
  <si>
    <t>Лист стальной 36 мм</t>
  </si>
  <si>
    <t>Лист стальной 50мм</t>
  </si>
  <si>
    <t>Медь цветная (Лист медный 1.5)</t>
  </si>
  <si>
    <t>Механизм МЭО 250/63</t>
  </si>
  <si>
    <t>Муфта 10*10</t>
  </si>
  <si>
    <t>Муфта 110 Ecopal</t>
  </si>
  <si>
    <t>Муфта 160 Ecopal</t>
  </si>
  <si>
    <t>Насос  КСВ 125-55 30/2940</t>
  </si>
  <si>
    <t>Насос 150-100 22/2940</t>
  </si>
  <si>
    <t>Насос Г11-11А</t>
  </si>
  <si>
    <t>Насос КМ 100-65-200</t>
  </si>
  <si>
    <t>Насос КМ 100-80-160</t>
  </si>
  <si>
    <t>Насос ПМ 65-25-320 5,5/2850</t>
  </si>
  <si>
    <t>Насос электрич. П-32 МС-10</t>
  </si>
  <si>
    <t>Ниппель ТШМП-2,5</t>
  </si>
  <si>
    <t>Обойма верхняя</t>
  </si>
  <si>
    <t>Оправа под термометр</t>
  </si>
  <si>
    <t>Отвод 108*4</t>
  </si>
  <si>
    <t>Отвод 133</t>
  </si>
  <si>
    <t>Отвод 159*4,5</t>
  </si>
  <si>
    <t>Палец ТШПМ-2,5</t>
  </si>
  <si>
    <t>Патрон DX 6.8/11 M  BULK</t>
  </si>
  <si>
    <t>Патрон Е-27 Ф-003 потолочный</t>
  </si>
  <si>
    <t>Переход 219*133</t>
  </si>
  <si>
    <t>Переход 219*89</t>
  </si>
  <si>
    <t>Переход 273*159</t>
  </si>
  <si>
    <t>Переход 273*219</t>
  </si>
  <si>
    <t>Переход 325*10-219*8</t>
  </si>
  <si>
    <t>Переход 325*8-108*4</t>
  </si>
  <si>
    <t>Переход 326*219</t>
  </si>
  <si>
    <t>Писсуар</t>
  </si>
  <si>
    <t>Плита топочная фронтальная</t>
  </si>
  <si>
    <t>Плитка камнелитая</t>
  </si>
  <si>
    <t>Подогреватель</t>
  </si>
  <si>
    <t>Порог (чугунный)</t>
  </si>
  <si>
    <t>Прибор N25H340400E0</t>
  </si>
  <si>
    <t>Провод эмаллированный</t>
  </si>
  <si>
    <t>Профилированный лист С 8</t>
  </si>
  <si>
    <t>Профиль П-образный PSM 30х50х2000 2,5мм</t>
  </si>
  <si>
    <t>Разветвитель интерфейса RS-422/485 ПР-3</t>
  </si>
  <si>
    <t>Разветвитель интерфейса RS-485 ПР-6</t>
  </si>
  <si>
    <t>Разъединитель Р25</t>
  </si>
  <si>
    <t>Разъединитель РВЗ -10/400 исп2 с ПР-10</t>
  </si>
  <si>
    <t>Разъединитель РВЗ -10/400 с двумя приводами</t>
  </si>
  <si>
    <t>Рама под котел КВ-2,5</t>
  </si>
  <si>
    <t>Рама РМД1</t>
  </si>
  <si>
    <t>Расходомер-счетчик "Взлет ЭР" Ду 20</t>
  </si>
  <si>
    <t>Расходомер-счетчик "Взлет"</t>
  </si>
  <si>
    <t>Регулятор РД-3М</t>
  </si>
  <si>
    <t>Редуктор 1Ц3У250-200</t>
  </si>
  <si>
    <t>Резистор ПЭВ 10 50 Ом</t>
  </si>
  <si>
    <t>Резистор С5-35В 100Вт 3,0 кОм</t>
  </si>
  <si>
    <t>Резистор С5-35В 100Вт 620 ОМ 5%</t>
  </si>
  <si>
    <t>Рейка РЗ-1 (С-образная)</t>
  </si>
  <si>
    <t>Ролик  чуг.</t>
  </si>
  <si>
    <t>Ролик натяжной</t>
  </si>
  <si>
    <t>Рубильник РС-34</t>
  </si>
  <si>
    <t>Ручка с защелкой</t>
  </si>
  <si>
    <t>Ручка-защелка</t>
  </si>
  <si>
    <t>Сгон Ду 15</t>
  </si>
  <si>
    <t>Сгон Ду 40</t>
  </si>
  <si>
    <t>Секция 89*2-1,0</t>
  </si>
  <si>
    <t>Секция конвеера</t>
  </si>
  <si>
    <t>Сетка самоклеящаяся</t>
  </si>
  <si>
    <t>Сифон д/писсуара бутылочный НС2Р-40,шт</t>
  </si>
  <si>
    <t>Скребок КУС</t>
  </si>
  <si>
    <t>Сталь шпоночная 12х8</t>
  </si>
  <si>
    <t>Сталь шпоночная 14х9</t>
  </si>
  <si>
    <t>Сталь шпоночная 16х10</t>
  </si>
  <si>
    <t>Сталь шпоночная 22х14</t>
  </si>
  <si>
    <t>Таль электрическая 1тн</t>
  </si>
  <si>
    <t>Таль электрическая ТЭ-2</t>
  </si>
  <si>
    <t>Текстолит ПТК 50мм</t>
  </si>
  <si>
    <t>Тельфер электрический 2т</t>
  </si>
  <si>
    <t>Топка ТЛП 3,6</t>
  </si>
  <si>
    <t>Трансформатор для писсуаров</t>
  </si>
  <si>
    <t>Трансформатор тока ТТИ-40 600/5</t>
  </si>
  <si>
    <t>Тройник 159*4,5</t>
  </si>
  <si>
    <t>Труба дымовая ф-300</t>
  </si>
  <si>
    <t>Труба профильная 50*50*3 , т</t>
  </si>
  <si>
    <t>Труба стальная 1020х10</t>
  </si>
  <si>
    <t>Труба стальная 28*3(33)цт</t>
  </si>
  <si>
    <t>Труба стальная 38*3,0цт</t>
  </si>
  <si>
    <t>Труба стальная 51*2,5 ц.т.</t>
  </si>
  <si>
    <t>Труба стальная 57*3,5цт</t>
  </si>
  <si>
    <t>Узел обвязки котла</t>
  </si>
  <si>
    <t>Установка регенерации масла</t>
  </si>
  <si>
    <t>Устройство для газ. анализов</t>
  </si>
  <si>
    <t>Устройство измерения давления</t>
  </si>
  <si>
    <t>Фильтр влагоотделителя 26-16*40</t>
  </si>
  <si>
    <t>Фильтр магнитный ФМФ</t>
  </si>
  <si>
    <t>Фильтр сетчатый Ду-150</t>
  </si>
  <si>
    <t>Фильтр ячейковый сетчатый ФяРБ</t>
  </si>
  <si>
    <t>Фланец Ду 100</t>
  </si>
  <si>
    <t>Фланец Ду 1020</t>
  </si>
  <si>
    <t>Фланец Ду 20</t>
  </si>
  <si>
    <t>Фланец Ду 250 Ру-16</t>
  </si>
  <si>
    <t>Фланец Ду 50 100*100</t>
  </si>
  <si>
    <t>Фланец Ду 50 100*100 ТШПМ</t>
  </si>
  <si>
    <t>Фланец Ду 50 110*110</t>
  </si>
  <si>
    <t>Фланец к насосу П-32 П-50</t>
  </si>
  <si>
    <t>Цепь 14" 50-8</t>
  </si>
  <si>
    <t>Цепь ПР-25.4</t>
  </si>
  <si>
    <t>Цепь якорная со  скребком</t>
  </si>
  <si>
    <t>Шестигранник 14</t>
  </si>
  <si>
    <t>Шестигранник 17</t>
  </si>
  <si>
    <t>Шестигранник 19</t>
  </si>
  <si>
    <t>Шестигранник 22</t>
  </si>
  <si>
    <t>Шестигранник 36</t>
  </si>
  <si>
    <t>Шина алюминиевая 10х100х3000</t>
  </si>
  <si>
    <t>Шина алюминиевая 10х100х4000</t>
  </si>
  <si>
    <t>Шина алюминиевая 10х60х3000</t>
  </si>
  <si>
    <t>Шина алюминиевая 10х60х4000</t>
  </si>
  <si>
    <t>Шина алюминиевая 8х100х3000*</t>
  </si>
  <si>
    <t>Шина алюминиевая 8х80х3000 (м), м</t>
  </si>
  <si>
    <t>Шина алюминиевая 8х80х4000 (м), м</t>
  </si>
  <si>
    <t>Шкаф аварийной сигнализации</t>
  </si>
  <si>
    <t>Шкаф вводной ВРУ 1-13-20</t>
  </si>
  <si>
    <t>Шкаф КИПиА</t>
  </si>
  <si>
    <t>Шкаф управления эл.котлом</t>
  </si>
  <si>
    <t>Штуцер Ду-25</t>
  </si>
  <si>
    <t>Шуруп 6х25</t>
  </si>
  <si>
    <t>Экран верхний 16кг</t>
  </si>
  <si>
    <t>Экран левый 16кг</t>
  </si>
  <si>
    <t>Экран правый 16кг</t>
  </si>
  <si>
    <t>Электропривод</t>
  </si>
  <si>
    <t>Ящик Я 5115</t>
  </si>
  <si>
    <t>комп</t>
  </si>
  <si>
    <t>Балка двутавровая 20Б1</t>
  </si>
  <si>
    <t>Балка двутавровая 36М</t>
  </si>
  <si>
    <t>Балка 35 Б2</t>
  </si>
  <si>
    <t>Болт 22*8</t>
  </si>
  <si>
    <t>Вилатерм Дн=30мм Двн=10мм L=3,05м</t>
  </si>
  <si>
    <t>Воздуховод Д=120мм L=3м</t>
  </si>
  <si>
    <t>Гвозди стекольные 1,5</t>
  </si>
  <si>
    <t>Гвоздь металлический с шайбой</t>
  </si>
  <si>
    <t>Гидрант пожарный Д=100 мм</t>
  </si>
  <si>
    <t>Дюбель 4,5х60</t>
  </si>
  <si>
    <t>Дюбель-гвоздь 4,5х50 мм</t>
  </si>
  <si>
    <t>Задвижка 30 с 41 нж 
ДУ 80</t>
  </si>
  <si>
    <t>Затвор дисковый поворотный
Ду 65</t>
  </si>
  <si>
    <t>Затвор поворотный
Ду 76</t>
  </si>
  <si>
    <t>Изотекс</t>
  </si>
  <si>
    <t>Контргайка 50</t>
  </si>
  <si>
    <t>Лента Викар</t>
  </si>
  <si>
    <t>Лоток теплотрассный Л6-8</t>
  </si>
  <si>
    <t>Муфта 15*25</t>
  </si>
  <si>
    <t>Муфта 50 к</t>
  </si>
  <si>
    <t>Муфта 50э</t>
  </si>
  <si>
    <t>Патрон к предохранителю ПТ1.2-35-16-8 У3</t>
  </si>
  <si>
    <t>Переход 32/25</t>
  </si>
  <si>
    <t>Переход 45*32</t>
  </si>
  <si>
    <t>Переходный мостик</t>
  </si>
  <si>
    <t>Резьба 10</t>
  </si>
  <si>
    <t>Сгон Ду 20</t>
  </si>
  <si>
    <t>Фланец 89</t>
  </si>
  <si>
    <t>Фильтр косой</t>
  </si>
  <si>
    <t>Шайба 50</t>
  </si>
  <si>
    <t>м.</t>
  </si>
  <si>
    <t>Вставка плавкая ПН2-400-400А У1</t>
  </si>
  <si>
    <t>Грунт ГФ-021 серая 24кг</t>
  </si>
  <si>
    <t>Зажим соединительный  CIL6</t>
  </si>
  <si>
    <t>Зажим соединительный  MJPT 70</t>
  </si>
  <si>
    <t>Кронштейн анкерный СА16</t>
  </si>
  <si>
    <t>Наконечник алюминиевый ТА 120-12-14</t>
  </si>
  <si>
    <t>Накладка ОГ-2 (серия 3.407.1-143.8.27)</t>
  </si>
  <si>
    <t>Накладка ОГ-52 (серия Л56-97 04.04)</t>
  </si>
  <si>
    <t>Накладка ОГ-8 (серия 3.407.1-143.8.31)</t>
  </si>
  <si>
    <t>Направляющая основа 3,7м*24мм Люмсвет</t>
  </si>
  <si>
    <t>Основная направляющая 3,7 Албес</t>
  </si>
  <si>
    <t>Патрон к предохранителю ПТ1.1-10-20-12,5 У3</t>
  </si>
  <si>
    <t>Патрон к предохранителю ПТ1.1-10-31,5-12,5 У3</t>
  </si>
  <si>
    <t>Планка 0,6 Албес 24 мм</t>
  </si>
  <si>
    <t>Плита потолочная 600*600 мм декоративная</t>
  </si>
  <si>
    <t>Плитка керамическая</t>
  </si>
  <si>
    <t>Скоба металлическая двухлапковая 25-26</t>
  </si>
  <si>
    <t>Стяжка Г1(серия 3.407.1-143.8.44)</t>
  </si>
  <si>
    <t>Таль цепная подвижная 1,0тн Н-2,5м</t>
  </si>
  <si>
    <t>Траверса ТМ-77(серия 20.0027 09.01)</t>
  </si>
  <si>
    <t>Траверса ТМ-83А(серия 20.0027 01.02)</t>
  </si>
  <si>
    <t>Хомут дюбельный ХД 7х150 (50шт)</t>
  </si>
  <si>
    <t>Хомут Х 25</t>
  </si>
  <si>
    <t>упак.</t>
  </si>
  <si>
    <t>Болт Б-61</t>
  </si>
  <si>
    <t>Белье хлопчатобумажное р.52-54 182-188</t>
  </si>
  <si>
    <t>Втулка в сборе (для БКМ)</t>
  </si>
  <si>
    <t>Ввод НН к ТМ630 кВа</t>
  </si>
  <si>
    <t>Вставка плавкая ПН2-600-400А У1</t>
  </si>
  <si>
    <t>Зажим аппаратный АШМ 12 шаг резьбы 1,5мм</t>
  </si>
  <si>
    <t>Зажим прокалывающий SLIW 50 (аналог сжимов         У-731, У-734)</t>
  </si>
  <si>
    <t>Звено промежуточное ПРТ-7-16</t>
  </si>
  <si>
    <t>Кабель АВКВ-10/10</t>
  </si>
  <si>
    <t>Кабель АВВГ 4х16</t>
  </si>
  <si>
    <t>Кабель АВВГ 4х25</t>
  </si>
  <si>
    <t>Кабель АВВГ 4х35</t>
  </si>
  <si>
    <t>Кабель АВВГ-1 3х120+1х70</t>
  </si>
  <si>
    <t>Кабель АПВБбШв 4х120-1</t>
  </si>
  <si>
    <t>Кабель ВВГ нг 4х6</t>
  </si>
  <si>
    <t>Квадрат 16 ст3</t>
  </si>
  <si>
    <t>Клапан обр.чуг. двухдиск.нж ДУ50 РУ16 стяж.</t>
  </si>
  <si>
    <t>Колпачки К-5</t>
  </si>
  <si>
    <t>Коробка уст.скр.пр. КР 64/3L</t>
  </si>
  <si>
    <t>Коробка уст.скр.пр. под г/к</t>
  </si>
  <si>
    <t>Кран шар. фл. 11с22п DN50 PN40</t>
  </si>
  <si>
    <t>Кран шаровый (1/2)</t>
  </si>
  <si>
    <t>Костюм зимний из термостойкой ткани "Номекс" мод. Н/З-8д "Профи" раз.60-62 170-176</t>
  </si>
  <si>
    <t>Костюм зимний из термостойкой ткани "Номекс" мод. Н/З-8д "Профи" раз.60-62 182-188</t>
  </si>
  <si>
    <t>Костюм летний из термостойкой ткани "Номекс" мод. Н/л-2 "Профи", 60-62 170-176</t>
  </si>
  <si>
    <t>Костюм летний из термостойкой ткани "Номекс" мод. Н/л-2 "Профи", 60-62 182-188</t>
  </si>
  <si>
    <t>Лампа ЛБ 40-1</t>
  </si>
  <si>
    <t>Лампа ЛБ 40-2</t>
  </si>
  <si>
    <t>Патрон к предохранителю ПТ1.1-10-10-31,5 У3</t>
  </si>
  <si>
    <t>Патрон к предохранителю ПТ1.2-10-40-31,5 У3</t>
  </si>
  <si>
    <t>Переход ст.57*3-45*3</t>
  </si>
  <si>
    <t>Переход ст.76*4-45*2</t>
  </si>
  <si>
    <t>Планка стыковочная для металсайдинга</t>
  </si>
  <si>
    <t>Планка угла наружного</t>
  </si>
  <si>
    <t>Планка торцевая</t>
  </si>
  <si>
    <t>Подкладка крепления пластиковая 1местная</t>
  </si>
  <si>
    <t>Подшлемник термостойкий из трикотажного полотна "Номекс" мод. Н/щ-1</t>
  </si>
  <si>
    <t>Подшлемник термостойкий из трикотажного полотна "Номекс" мод. Н/щ-3</t>
  </si>
  <si>
    <t>Провод СИП-2 3х95+1х95</t>
  </si>
  <si>
    <t>Провод СИП-3 1х70-20 б/у</t>
  </si>
  <si>
    <t>Провод СИП-2 3х35+1х54,6</t>
  </si>
  <si>
    <t>Сапоги зимние кожанные для защиты от повышенных температур мод. ЭЗ-20Мшт, р.45</t>
  </si>
  <si>
    <t>Соединитель Краб одноуровневый 60*27</t>
  </si>
  <si>
    <t>Труба стальная вгп Д=20х2,8</t>
  </si>
  <si>
    <t>Труба стальная Д=25х3,2  Ст3 сп</t>
  </si>
  <si>
    <t>Уплотнительное кольцо над изолятором ВН</t>
  </si>
  <si>
    <t>Уплотнительное кольцо над изолятором НН I</t>
  </si>
  <si>
    <t>Уплотнительное кольцо над изолятором НН II</t>
  </si>
  <si>
    <t>Уплотнительное кольцо над изолятором НН III</t>
  </si>
  <si>
    <t>Уплотнительное кольцо над изолятором НН IV</t>
  </si>
  <si>
    <t>Уплотнительное кольцо под изолятор НН I</t>
  </si>
  <si>
    <t>Уплотнительное кольцо под изолятор НН II</t>
  </si>
  <si>
    <t>Уплотнительное кольцо под изолятор НН III</t>
  </si>
  <si>
    <t>Уплотнительное кольцо под изолятором ВН</t>
  </si>
  <si>
    <t>Устройство импульсное зажигающее ИЗУ-1М 100/100</t>
  </si>
  <si>
    <t>Зажим СИЗ 1</t>
  </si>
  <si>
    <t>Зажим соединительный СОАС-35-3</t>
  </si>
  <si>
    <t>Кабель ААШв-1 4х70</t>
  </si>
  <si>
    <t>Кабель АВБбШв-1 4х35</t>
  </si>
  <si>
    <t>Коробка дверная 2,2х0,1м, цвет орех</t>
  </si>
  <si>
    <t>Коробка монтажная 60мм</t>
  </si>
  <si>
    <t>Обои флизелиновые</t>
  </si>
  <si>
    <t>Планка начальная сайдинга</t>
  </si>
  <si>
    <t>Поддон</t>
  </si>
  <si>
    <t>Провод АПВ-16</t>
  </si>
  <si>
    <t>Раскос М3: ПБ-12Б</t>
  </si>
  <si>
    <t>Раскос М5: ПБ-12Б</t>
  </si>
  <si>
    <t>Траверса М-1:ПБ-12Б</t>
  </si>
  <si>
    <t>Траверса М4:ПБ-12Б</t>
  </si>
  <si>
    <t>Труба полиэтиленовая ПЭ-100 SDR-1732*2,0</t>
  </si>
  <si>
    <t>Труба чугунная ЧК 100 2м</t>
  </si>
  <si>
    <t>Трубка стеклянная Двн=30-32 L86-88</t>
  </si>
  <si>
    <t>Хомут М2: ПБ-12Б</t>
  </si>
  <si>
    <t>Хомут М6: ПБ-12Б</t>
  </si>
  <si>
    <t>Блок ТЭН G11/2   2,2кВт 3ф</t>
  </si>
  <si>
    <t>Воронка выпускная D125/100</t>
  </si>
  <si>
    <t>Гильза фазовая МJРТ35</t>
  </si>
  <si>
    <t>Кабель ААШв-1 4х95</t>
  </si>
  <si>
    <t>Кабель ААШв-10 3х120</t>
  </si>
  <si>
    <t>Кабель АВБбШв -1 4х70</t>
  </si>
  <si>
    <t>Кабель АПВБбШв-1 4х150</t>
  </si>
  <si>
    <t>Кабель АПВБбШв-1 4х50</t>
  </si>
  <si>
    <t>Клей для линолеума (хомакол)</t>
  </si>
  <si>
    <t>Клей ПВА</t>
  </si>
  <si>
    <t>Ключница со стеклянной дверкой КЛ-50С</t>
  </si>
  <si>
    <t>Колено сливное D100</t>
  </si>
  <si>
    <t>Комплект соединительный CIL6 35-50mm2</t>
  </si>
  <si>
    <t>Контакт основания НПН2-60 (2шт)</t>
  </si>
  <si>
    <t>Краб 60*27(уп 50шт)</t>
  </si>
  <si>
    <t>Лента самоклеющая "Дихтунсбанд"50мм</t>
  </si>
  <si>
    <t>Наличник (темный орех)</t>
  </si>
  <si>
    <t>Отвод 50/87 (пвх)</t>
  </si>
  <si>
    <t>Планка 0,6 м</t>
  </si>
  <si>
    <t>Планка завершающая</t>
  </si>
  <si>
    <t>Планка завершающая (Бежевый(1014))</t>
  </si>
  <si>
    <t>планка угла внутреннего(цинк)</t>
  </si>
  <si>
    <t>Плита потолочная 600х600мм</t>
  </si>
  <si>
    <t>Профиль угловой оцинкованный 20х20х3000</t>
  </si>
  <si>
    <t>Рубероид</t>
  </si>
  <si>
    <t>Светильник рсп 05-125-032</t>
  </si>
  <si>
    <t>Труба PN армированная 25</t>
  </si>
  <si>
    <t>Угол внутренний для винил.сайдинга белый</t>
  </si>
  <si>
    <t>Уголок по периметру</t>
  </si>
  <si>
    <t>Шпатлевка финишная</t>
  </si>
  <si>
    <t>Шуруп сантехнический 10*70</t>
  </si>
  <si>
    <t xml:space="preserve">Патрон Е-27 подвесной
</t>
  </si>
  <si>
    <t xml:space="preserve">Патрон Е-27 Ф-003 потолочный
</t>
  </si>
  <si>
    <t xml:space="preserve">
Крепление изолятора КИ
</t>
  </si>
  <si>
    <t xml:space="preserve">Оголовок ОГ57 (серия Л56-97 00.5)
</t>
  </si>
  <si>
    <t xml:space="preserve">Шина соединительная типа PIN (штырь) 1Р 100 А
</t>
  </si>
  <si>
    <t>Автоматический выключатель ВА47-63 2п 63А (С)</t>
  </si>
  <si>
    <t>Автоматический выключатель ЭКФ (ВА47-63) 1Р 16А</t>
  </si>
  <si>
    <t>Бокс ЩРН-П-12 модулей навесной пластик IP40</t>
  </si>
  <si>
    <t>Держатель к ПН2-400А</t>
  </si>
  <si>
    <t>Держатель к ПН2-630А</t>
  </si>
  <si>
    <t>Зажим соединительный СОАС-70-3</t>
  </si>
  <si>
    <t>Зажим соединительный спиральный СС-15,4-11</t>
  </si>
  <si>
    <t>Заземляющий проводник ЗП-2</t>
  </si>
  <si>
    <t>Звено промежуточное переходное ПРТ-12/7-2</t>
  </si>
  <si>
    <t>Изолятор ЛК-70/110-АIV</t>
  </si>
  <si>
    <t xml:space="preserve">Колпачки К-5 </t>
  </si>
  <si>
    <t>Контакт к предохранителю КО2-10 УЗ</t>
  </si>
  <si>
    <t>Контакт основания ПН2-250</t>
  </si>
  <si>
    <t>Контакт основания ПН2-400</t>
  </si>
  <si>
    <t>Концевой колпачок PK 553</t>
  </si>
  <si>
    <t>Коробка разветвительная о/п IP 54 85*85*42, 7 входов</t>
  </si>
  <si>
    <t>Кронштейн Р4  (серия 3.407.1-143.8.61)</t>
  </si>
  <si>
    <t>Кронштейн РА-1 (серия 3.407.1-143.8.64)</t>
  </si>
  <si>
    <t>Кронштейн РА-2 (серия 3.407.1-143.8.65)</t>
  </si>
  <si>
    <t>Кронштейн РА-5 (серия 3.407.1-143.8.67)</t>
  </si>
  <si>
    <t>Плита П-3и</t>
  </si>
  <si>
    <t>Провод ПНСВ 2 (бух (500м))</t>
  </si>
  <si>
    <t>Разъединитель РВЗ -10/630</t>
  </si>
  <si>
    <t>Сваи Ф530.1 СТ (2119-АС)</t>
  </si>
  <si>
    <t>Скоба КМ-3 (серия 3.407.1-143.8.56)</t>
  </si>
  <si>
    <t>Скоба металлическая двухлапковая 60-63</t>
  </si>
  <si>
    <t>Техпластина МБС-С 10мм</t>
  </si>
  <si>
    <t>Техпластина МБС-С 20мм</t>
  </si>
  <si>
    <t>Шуруп-кольцо 6х60</t>
  </si>
  <si>
    <t>Шуруп-кольцо 6х80</t>
  </si>
  <si>
    <t>Вязка спиральная ВС 35/50,2</t>
  </si>
  <si>
    <t>Деталь закладная ЗД1 (2119-АС)(ТШ (301-16))</t>
  </si>
  <si>
    <t>Упор УП51</t>
  </si>
  <si>
    <t>Выключатель автомат А37-16 А-205а</t>
  </si>
  <si>
    <t>Кабель АПвБп-10 3х50 МК/16 (33КО1003 б22,Иркутсккабель)</t>
  </si>
  <si>
    <t>Кабель АПвБп-10 3х50 МК/16 (33КО1010 б18,Иркутсккабель)</t>
  </si>
  <si>
    <t>Узел крепления КГП-7-1</t>
  </si>
  <si>
    <t>Труба медн. 15мм*1,0мм</t>
  </si>
  <si>
    <t>Труба медн. 22мм*1,0мм</t>
  </si>
  <si>
    <t>Автоматический выключатель ЭКФ(ВА47-63) 3п 63А</t>
  </si>
  <si>
    <t>Вставка плавкая ППН-33-ХО-ОО 63А Г.00</t>
  </si>
  <si>
    <t>Гайка М12  ГОСТ 5916-70 (для силового трансформатора)</t>
  </si>
  <si>
    <t>Держатель предохранителя ППНИ 33</t>
  </si>
  <si>
    <t>Зажим CIL 2</t>
  </si>
  <si>
    <t>Замок накладной</t>
  </si>
  <si>
    <t>Кабель АВВГнг-0,66 4*35</t>
  </si>
  <si>
    <t>Кабельный канал 60х40 (2м)</t>
  </si>
  <si>
    <t>Капа термоусаживаемая ТК 25/8</t>
  </si>
  <si>
    <t>Консоль VC100</t>
  </si>
  <si>
    <t>Крепление изолятора КИs1</t>
  </si>
  <si>
    <t>Кронштейн КМ-1</t>
  </si>
  <si>
    <t>Провод ПВ1 1*4 (бух1, ПромЭл, Белый)</t>
  </si>
  <si>
    <t>Рубильник РБ-36</t>
  </si>
  <si>
    <t>Щит ОЩВ 6</t>
  </si>
  <si>
    <t>Дистанционный бандаж + лента SO79.6</t>
  </si>
  <si>
    <t>компл</t>
  </si>
  <si>
    <t>Шт.</t>
  </si>
  <si>
    <t>Кабель АВБбШв -1 4х185(31S01769,Иркутсккабель)</t>
  </si>
  <si>
    <t>Кабель ААБл-10 3х185(22R13185 б18,(мн),Иркутсккабель)</t>
  </si>
  <si>
    <t>Колпачки КП-22</t>
  </si>
  <si>
    <t>Провод СИП-2 3*70+1*70 (12SO3297/14(кенк), Иркутсккабель)</t>
  </si>
  <si>
    <t>Провод СИП-2 3х70+1х70(П-375В б14(кенк),(маркер), Белтелекабель)</t>
  </si>
  <si>
    <t>Провод СИП-2  3х70+1х95+1х16(П-4072В/14(кенк),(марнк), Белтелекабель)</t>
  </si>
  <si>
    <t>Провод СИП-2 3*70+1*95+1*16(11000000189768 б18)</t>
  </si>
  <si>
    <t>Провод СИП-2 3х70+1х95+1х16(П-1098В б 14(кенк),(маркер),Белтелекабель)</t>
  </si>
  <si>
    <t>Провод СИП-2 3*70+1*95+1*16(П-190 В/14(кенк), (маркер), Белтелекабель)</t>
  </si>
  <si>
    <t>Провод СИП-2 3*70+1*95+1*16/1(1Е1395 б18) Томсккабель</t>
  </si>
  <si>
    <t>Провод СИП-2 3*70+1*95+1*16(П-184 В/14(кенк),  (маркер), Белтелекабель)</t>
  </si>
  <si>
    <t>Провод СИП-2 3*95+1*95+1*16 (П-2399В/14 (кенк),  Белтелекабель)</t>
  </si>
  <si>
    <t>Провод СИП-2 3*95+1*95+1*16 (П-2801В/14 (кенк),  Белтелекабель)</t>
  </si>
  <si>
    <t>Провод А 120</t>
  </si>
  <si>
    <t>Зажим соединительный MJRP 120N</t>
  </si>
  <si>
    <t>Кабель АПвБбШп 4х95(135540 б20,Томсккабель)</t>
  </si>
  <si>
    <t>Провод АС-50/8,0(11W05835 б14Г.Иркутсккабель)</t>
  </si>
  <si>
    <t>Кабель ВВГнг(А)-LS 5х4 (бух 1, ок(N.PE)-0.66.Алюр)</t>
  </si>
  <si>
    <t>Лампа люминисц. L8W/640 EL</t>
  </si>
  <si>
    <t>Шайба М22</t>
  </si>
  <si>
    <t>Металлорукав Dy=10(100м/уп)</t>
  </si>
  <si>
    <t>Зажим клыковой КС-185-1</t>
  </si>
  <si>
    <t>Звено промежуточное трехлапчатое ПРТ-12-1</t>
  </si>
  <si>
    <t>0,015 (0,009+ 0,006)</t>
  </si>
  <si>
    <t>Анкер-гайка КТ 16*65</t>
  </si>
  <si>
    <t>Болт  с гайкой      д16 - L 117;90; 50.</t>
  </si>
  <si>
    <t>Вставка плавкая НПН 2-60-63А</t>
  </si>
  <si>
    <t xml:space="preserve">Предохранитель  ПН2-400А </t>
  </si>
  <si>
    <t>Дистанционный фиксатор / для твердых стен SO 76.19</t>
  </si>
  <si>
    <t>Зажим прокалывающий  RP 150</t>
  </si>
  <si>
    <t>Зажим соединительный MJRP 35-150(N)</t>
  </si>
  <si>
    <t>Зуб ковша ЭО-2621 с напл. (ЮМЗ)</t>
  </si>
  <si>
    <t>Изолятор ИТО-20 У1</t>
  </si>
  <si>
    <t>Кабель ААБл-1 4х70</t>
  </si>
  <si>
    <t>Колодки тормозные задние (на ГАЗ-53)</t>
  </si>
  <si>
    <t>Крестовина (ГАЗ-53)</t>
  </si>
  <si>
    <t>Крючья КВ-22</t>
  </si>
  <si>
    <t>Латунный пруток (Д-16мм L-2500мм)</t>
  </si>
  <si>
    <t>Муфта ПСттб 4 150/240</t>
  </si>
  <si>
    <t>Наклейка (ЛОГО)</t>
  </si>
  <si>
    <t>Провод СИП-3 1х120-20</t>
  </si>
  <si>
    <t>Сопротивление ОМЛТ М47 И</t>
  </si>
  <si>
    <t xml:space="preserve">Траверса ТМ-73 </t>
  </si>
  <si>
    <t>Трубка ПВХ д. 16 мм</t>
  </si>
  <si>
    <t>Футорка левая ( на ГАЗ-53)</t>
  </si>
  <si>
    <t>Футорка правая ( на ГАЗ-53)</t>
  </si>
  <si>
    <t>Шкив насоса водяного задний (большой на ЗИЛ-130)</t>
  </si>
  <si>
    <t>Щетка генератора  (АМТС)</t>
  </si>
  <si>
    <t>Ушко УС 7-16</t>
  </si>
  <si>
    <t>Сайдинг металлический  (корабельная доска, желтый)</t>
  </si>
  <si>
    <t>Выключатель 3 ОП                                        (Встраиваемые, шнайдерэлектрик серия "Ронда")</t>
  </si>
  <si>
    <t>Гайка М14</t>
  </si>
  <si>
    <t>Зажим  РS1500+LM</t>
  </si>
  <si>
    <t>Зажим поддерживающий  PS-16/70-1500</t>
  </si>
  <si>
    <t>Кабель ААБл-1 4х120</t>
  </si>
  <si>
    <t>Кабель АВВГ-1 4х50</t>
  </si>
  <si>
    <t>Кабель АВВГ-1 4х95</t>
  </si>
  <si>
    <t>Кабель КВВГнг(А)-LS 5х1,5</t>
  </si>
  <si>
    <t>Муфта 3КВ(Н)тп-1-150-240</t>
  </si>
  <si>
    <t>Муфта 3КВТп-1-70-120</t>
  </si>
  <si>
    <t>Муфта 4КНТп-1-35-50</t>
  </si>
  <si>
    <t>Наконечник CPTAU 120</t>
  </si>
  <si>
    <t>Провод ПВ3 1х0,75 (красный)</t>
  </si>
  <si>
    <t>Шайба М14</t>
  </si>
  <si>
    <t>Шина соединительная типа PIN (штырь) 1Р 100 А</t>
  </si>
  <si>
    <t>247</t>
  </si>
  <si>
    <t>41</t>
  </si>
  <si>
    <t>М</t>
  </si>
  <si>
    <t>0,010</t>
  </si>
  <si>
    <t>0,090</t>
  </si>
  <si>
    <t>Провод АС-35/6,2</t>
  </si>
  <si>
    <t>Болт М12х200</t>
  </si>
  <si>
    <t>Вал привода РА-7</t>
  </si>
  <si>
    <t>Вахтенный журнал крановщика</t>
  </si>
  <si>
    <t>Журнал учета путевых листов</t>
  </si>
  <si>
    <t>Звено промежуточное трехлапчатое ПРТ-7-16(-2)</t>
  </si>
  <si>
    <t>Кабель ААБл-1 4х70((ож))</t>
  </si>
  <si>
    <t>Кабель АВБбШв-1 4х95 (31F03112 б18 мс (N), Иркутсккабель)</t>
  </si>
  <si>
    <t>Коробка У 409-4</t>
  </si>
  <si>
    <t>Лист стальной 20</t>
  </si>
  <si>
    <t>Монометр ДМ0210ф исп. V 0-600 кПа кл.т. 1,5 IP40 М20*1,5 без фланца</t>
  </si>
  <si>
    <t>Монометр МПЗ-Уф 0-600 кПа т.к.1.5  d50</t>
  </si>
  <si>
    <t>Муфта 4КВТп-1-70-120</t>
  </si>
  <si>
    <t>Сверло</t>
  </si>
  <si>
    <t>Талреп (М6)  (М10)</t>
  </si>
  <si>
    <t>Труба стальная Ду=159х4,5 св</t>
  </si>
  <si>
    <t>Трубы  20*2,8 Ст3</t>
  </si>
  <si>
    <t>Штанга (шпилька)  М12х1000мм</t>
  </si>
  <si>
    <t>Электроды МР-3  D=5</t>
  </si>
  <si>
    <t>Устройство защиты от дуги УЗД 1.1</t>
  </si>
  <si>
    <t>Устройство защиты от дуги УЗД1.2</t>
  </si>
  <si>
    <t>Звено промежуточное трехлапчатое ПРТ-7-16(2)</t>
  </si>
  <si>
    <t>Сетка СВ 1 (0304/0807)</t>
  </si>
  <si>
    <t>Колпачки  К-5 (ТФ-20)</t>
  </si>
  <si>
    <t>Крюк КН-22</t>
  </si>
  <si>
    <t>Автоматический выключатель ВА 47-100 1п. 100А.</t>
  </si>
  <si>
    <t>Опора деревянная 9,5м</t>
  </si>
  <si>
    <t>Опоры деревянные 9,5 м (пропитка антисептик)</t>
  </si>
  <si>
    <t>Провод СИП-2 3х70+54,6</t>
  </si>
  <si>
    <t>Гранит керамический (серый)</t>
  </si>
  <si>
    <t>Дюбель-гвоздь 4,5*50мм</t>
  </si>
  <si>
    <t>Панель ПВХ</t>
  </si>
  <si>
    <t>Плинтус с кабельным каналом</t>
  </si>
  <si>
    <t>Воронка выпускная D 150/100</t>
  </si>
  <si>
    <t>Заглушка желоба D150</t>
  </si>
  <si>
    <t>Держатель желоба D 150*350</t>
  </si>
  <si>
    <t xml:space="preserve">Уголок крепления </t>
  </si>
  <si>
    <t>Колпачки  К-9( ШФ-10Г)</t>
  </si>
  <si>
    <t>Гипсокартон</t>
  </si>
  <si>
    <t>Труба канализационная ПП 50-1000</t>
  </si>
  <si>
    <t>Провод СИП-4 2х16</t>
  </si>
  <si>
    <t>Кронштейн анкерный СА 2000.1 (М3ВА)</t>
  </si>
  <si>
    <t>Лента крепления F 207 (50м)</t>
  </si>
  <si>
    <t>Лист оцинкованный  0,8*500*312</t>
  </si>
  <si>
    <t>лист</t>
  </si>
  <si>
    <t xml:space="preserve">м </t>
  </si>
  <si>
    <t>м²</t>
  </si>
  <si>
    <t>Провод СИП-3 1×120</t>
  </si>
  <si>
    <r>
      <t xml:space="preserve">Гильза фазовая </t>
    </r>
    <r>
      <rPr>
        <i/>
        <sz val="10"/>
        <color indexed="8"/>
        <rFont val="Times New Roman"/>
        <family val="1"/>
        <charset val="204"/>
      </rPr>
      <t>MJPT</t>
    </r>
    <r>
      <rPr>
        <sz val="10"/>
        <color indexed="8"/>
        <rFont val="Times New Roman"/>
        <family val="1"/>
        <charset val="204"/>
      </rPr>
      <t xml:space="preserve"> 35</t>
    </r>
  </si>
  <si>
    <t>Рубильник РБ-1/1 Л У3</t>
  </si>
  <si>
    <t>Термоусаживающаяся трубка ТУТ50/20 (зеленая)</t>
  </si>
  <si>
    <t>Термоусаживающаяся трубка ТУТ50/20 (красная)</t>
  </si>
  <si>
    <t>Щит Щмп-3-0 36 (IP31) 650*500*220</t>
  </si>
  <si>
    <t>Ящик Щмп-1-1 36 IP31 395*310*150</t>
  </si>
  <si>
    <t>Провод ПВ1 1х1,0 белый</t>
  </si>
  <si>
    <t>Провод ПВ1 1х2,5 желто-зеленый</t>
  </si>
  <si>
    <t>Провод ПВ3 1х35 белый</t>
  </si>
  <si>
    <t>Термоусаживающаяся трубка ТУТ50/20 (желтая)</t>
  </si>
  <si>
    <t>Трубка ТУТ 40/20</t>
  </si>
  <si>
    <t>Бур БК-01203.50.000</t>
  </si>
  <si>
    <t>Устройство "Орион-2С"</t>
  </si>
  <si>
    <t>Контакт к предохранителю К02-10 УЗ</t>
  </si>
  <si>
    <t>Контакт основания КО8-01С УЗ</t>
  </si>
  <si>
    <t>Трансформатор напряжения ЗНОЛ.06-6 У3; 6000/3,100/3,100/3; 0,5</t>
  </si>
  <si>
    <t>Трансформатор тока ТОЛ-СЭЩ-10-11-0,5/10Р-1000/5 У2</t>
  </si>
  <si>
    <t>Трансформатор тока ТПЛ-10-М-0,5/10р-30/5 У2</t>
  </si>
  <si>
    <t>Шина ТШП-0,66 1000/5-1200/5</t>
  </si>
  <si>
    <t>Реле миниатюрное силовое Finder 56.44.9.110.0000</t>
  </si>
  <si>
    <t>Реле тепловое РТИ 1316 9-13А</t>
  </si>
  <si>
    <t>Реле тепловое РТИ 1321 18А</t>
  </si>
  <si>
    <t>Автоматический выключатель ВА47-63 1Р 16А</t>
  </si>
  <si>
    <t>Автоматический выключатель ВА57-35-340010-25А-250-400АС-УХЛ3</t>
  </si>
  <si>
    <t>Аппарат сварочный RION</t>
  </si>
  <si>
    <t>Арматура светодиодная СКЛ-14-Б-2-220</t>
  </si>
  <si>
    <t>Бирка маркировочная для ЗНИ</t>
  </si>
  <si>
    <t>Бобышка БП-1</t>
  </si>
  <si>
    <t>Болт М16х50 (кг)</t>
  </si>
  <si>
    <t>Бур 12х940/1000</t>
  </si>
  <si>
    <t>Вентилятор RMS-160</t>
  </si>
  <si>
    <t>Вентилятор ВКР 6,3-О-С-1,5/1000-У1</t>
  </si>
  <si>
    <t>Вентилятор ВО 6 300 №4 эл.дв.  0,18кВт  1500об/мин</t>
  </si>
  <si>
    <t>Вентилятор крышный</t>
  </si>
  <si>
    <t>Винт М5х12</t>
  </si>
  <si>
    <t>Винт М6х20</t>
  </si>
  <si>
    <t>Выключатель автоматический ВА57-39-340010-500А1600-690AC-УХЛ3-КЭАЗ</t>
  </si>
  <si>
    <t>Выключатель кулачковый спец. исполнения 4G 20- 52-U</t>
  </si>
  <si>
    <t>Выключатель путевой ВП 19М21Б421-67 У2.15</t>
  </si>
  <si>
    <t>Гайка М20 оцинкованная</t>
  </si>
  <si>
    <t>Гайка М24</t>
  </si>
  <si>
    <t>Гвозди</t>
  </si>
  <si>
    <t>Гвозди 1,8х32</t>
  </si>
  <si>
    <t>Гвозди 4х120</t>
  </si>
  <si>
    <t>Гильза фазовая MJPT 35</t>
  </si>
  <si>
    <t>Датчик уровня кондуктометрический ДС.К</t>
  </si>
  <si>
    <t>ДВП</t>
  </si>
  <si>
    <t>дистанционный бандаж SO75.100</t>
  </si>
  <si>
    <t>дистанционный фиксатор / для твердых стен SO76.19</t>
  </si>
  <si>
    <t>Дюбель для крепления утеплителя 10*140 с метал. гвоздем</t>
  </si>
  <si>
    <t>Дюбель рамный 10х132</t>
  </si>
  <si>
    <t>Дюбель распорный 12*60</t>
  </si>
  <si>
    <t>Дюбель-гвоздь 4,5*50</t>
  </si>
  <si>
    <t>Дюбель-гвоздь 8х160 мм</t>
  </si>
  <si>
    <t>Зажим натяжной НК-1-1</t>
  </si>
  <si>
    <t>Зажим натяжной НКК-2-1</t>
  </si>
  <si>
    <t>зажим соединительный CIL6</t>
  </si>
  <si>
    <t>Зажим соединительный нейтрали MJPT 35 N</t>
  </si>
  <si>
    <t>Зажим соединительный плашечный ПС-3-1</t>
  </si>
  <si>
    <t>Звено промежуточное ПР-7-6</t>
  </si>
  <si>
    <t>Кисть плоская 1"</t>
  </si>
  <si>
    <t>Комплект заземления SE 15</t>
  </si>
  <si>
    <t>Комплект заземляющего зажима SE 15</t>
  </si>
  <si>
    <t>Конфорка d-180</t>
  </si>
  <si>
    <t>Корпус прижимной КП</t>
  </si>
  <si>
    <t>Котел электрический Warmos Люкс QX 18</t>
  </si>
  <si>
    <t>Крюк КБ 1</t>
  </si>
  <si>
    <t>Модуль сигнальных контактов для ВМ63</t>
  </si>
  <si>
    <t>Монтажная рейка PEK 49</t>
  </si>
  <si>
    <t>Муфта концевая РКВРО-35-6</t>
  </si>
  <si>
    <t>Муфта переходная 2*1 1/2"</t>
  </si>
  <si>
    <t>Накладка резцовая</t>
  </si>
  <si>
    <t>Наконечник CPTA 35</t>
  </si>
  <si>
    <t>Наконечник CPTAU 35</t>
  </si>
  <si>
    <t>Насадка щелевая</t>
  </si>
  <si>
    <t>Насос UPS 40-185F в комлекте</t>
  </si>
  <si>
    <t>Насос Wilo PM 030 PE</t>
  </si>
  <si>
    <t>Насос механический AIKEN MDP 00001</t>
  </si>
  <si>
    <t>Насос серия К в комплекте</t>
  </si>
  <si>
    <t>Ниппель переходной  11/4*11/2</t>
  </si>
  <si>
    <t>Ограничитель импульсных перенапряжений ОПС1-С 4Р</t>
  </si>
  <si>
    <t>Отсев</t>
  </si>
  <si>
    <t>переходной прокалывающий зажим SM6.21</t>
  </si>
  <si>
    <t>Песок(т)</t>
  </si>
  <si>
    <t>Пиростикеры АСТ 15</t>
  </si>
  <si>
    <t>Пиростикеры АСТ Р</t>
  </si>
  <si>
    <t>Предохр.клапан 3/4*3бар</t>
  </si>
  <si>
    <t>Привод NAFA 2-05S1 (230В, 5 Нм)</t>
  </si>
  <si>
    <t>Приспособление для временного заземления ST208.1</t>
  </si>
  <si>
    <t>Провод АПВ 1х50 (м)</t>
  </si>
  <si>
    <t>Провод АС16/2,7</t>
  </si>
  <si>
    <t>Провод ПВ3 1х0,75 желто-зеленый</t>
  </si>
  <si>
    <t>Проволока</t>
  </si>
  <si>
    <t>Рамка для надписей РПМ 30х15</t>
  </si>
  <si>
    <t>Рамка для надписей РПМ 66х26</t>
  </si>
  <si>
    <t>Регулятор Криптон</t>
  </si>
  <si>
    <t>Реле DRM570024LT 24VDC/7A/4CO/LED</t>
  </si>
  <si>
    <t>Ролик прикаточный</t>
  </si>
  <si>
    <t>Сальник 25 мм</t>
  </si>
  <si>
    <t>Сальник PG-48 (27-44мм)</t>
  </si>
  <si>
    <t>Скоба СКД-10-1</t>
  </si>
  <si>
    <t>Угол Т-образный 16мм TI16G</t>
  </si>
  <si>
    <t>Умывальник</t>
  </si>
  <si>
    <t>Шайба М16 оцинкованная</t>
  </si>
  <si>
    <t>Шина экранированная ZQV 4N/2</t>
  </si>
  <si>
    <t>Штанга оперативная ST-19</t>
  </si>
  <si>
    <t>Шуруп универсальный  цинк</t>
  </si>
  <si>
    <t>Щетка для чистки</t>
  </si>
  <si>
    <t>Электропанель Noirot Spot E3 2000W</t>
  </si>
  <si>
    <t>Электроприбор отопительный ЭПО-6</t>
  </si>
  <si>
    <t>Вилка переносная 3Р+РЕ+N 63A380B IP54</t>
  </si>
  <si>
    <t>Дистанционный бандаж SO 75.100  125 (ENSTO)</t>
  </si>
  <si>
    <t>Держатель желоба 125мм., цвет синий</t>
  </si>
  <si>
    <t>Желоб водосточный, l=1,25м., цвет синий</t>
  </si>
  <si>
    <t>Зажим настенный SO 125( ENSTO)</t>
  </si>
  <si>
    <t>Кабель АВВГ-1 4*50</t>
  </si>
  <si>
    <t>Кабель ВВГ 4х10</t>
  </si>
  <si>
    <t>Колпачки К-6 (ШФ-10)</t>
  </si>
  <si>
    <t>Плитка керамическая 20*30 см</t>
  </si>
  <si>
    <t>Лист сотовый поликарбонатный 2.1*6 прозрачный</t>
  </si>
  <si>
    <t>Масло моторное дизельное М10ДМ ( 10л)</t>
  </si>
  <si>
    <t>Площадка металлическая</t>
  </si>
  <si>
    <t>Приставки железобетонные ПТ33-3</t>
  </si>
  <si>
    <t>Провод СИП-2 3х70+1х95+1х16/1</t>
  </si>
  <si>
    <t>Провод СИП-2 3*50+1*54,6+1*16</t>
  </si>
  <si>
    <t>Провод СИП-2 3х70+1х95-0.6/1</t>
  </si>
  <si>
    <t>Провод СИП-2 3*95+1*95</t>
  </si>
  <si>
    <t>Труба водосточная l=1,25м, D=11,5см, цвет синий</t>
  </si>
  <si>
    <t>Траверса М-9</t>
  </si>
  <si>
    <t>Ушко однолапчатое У1-7-16</t>
  </si>
  <si>
    <t>Хомут Х1( серия 3.407.1-143.8.49)</t>
  </si>
  <si>
    <t>Швеллер 10</t>
  </si>
  <si>
    <t>Швеллер 12</t>
  </si>
  <si>
    <t>Швеллер 20</t>
  </si>
  <si>
    <t>л</t>
  </si>
  <si>
    <t>Автоматический выключатель ВА47-63 1Р 25А</t>
  </si>
  <si>
    <t>Автоматический выключатель ВА 47-29 2Р В 2А</t>
  </si>
  <si>
    <t>Автоматический выключатель ВА47-29 2Р 16А</t>
  </si>
  <si>
    <t>Автоматический выключатель ЭКФ(ВА47-63) 2п 40А</t>
  </si>
  <si>
    <t>Автоматический выключатель ETIMAT 10 3Р С 6А</t>
  </si>
  <si>
    <t>Автоматический выключатель ВА47-29 3Р 50А</t>
  </si>
  <si>
    <t>Автоматический выключатель ВА47-100 3Р 100А</t>
  </si>
  <si>
    <t>Адаптер оптический SC</t>
  </si>
  <si>
    <t>Болт DIN933 М6*45</t>
  </si>
  <si>
    <t>Болт М8х20</t>
  </si>
  <si>
    <t>Вставка плавкая ПН2-100-40А</t>
  </si>
  <si>
    <t>Вставка плавкая ПН2-250-160А У1</t>
  </si>
  <si>
    <t>Выключатель пакетный ПВ-2-16</t>
  </si>
  <si>
    <t>Гайка DIN934  М6</t>
  </si>
  <si>
    <t>Датчик ТР-35Е</t>
  </si>
  <si>
    <t>Зажим анкерный SO 234</t>
  </si>
  <si>
    <t>Зажим анкерный SO4.70</t>
  </si>
  <si>
    <t>Зажим аппаратный А1А-70(Т)</t>
  </si>
  <si>
    <t>Зажим аппаратный АШМ 20-1 шаг резьбы 1,5мм</t>
  </si>
  <si>
    <t>Зажим натяжной НР 25-95</t>
  </si>
  <si>
    <t>Зажим подвесной SO 130</t>
  </si>
  <si>
    <t>Зажим поддерживающий PS 4 16/70</t>
  </si>
  <si>
    <t>Зажим ответвительный SL4.21</t>
  </si>
  <si>
    <t>Зажим ответвительный SL4.26</t>
  </si>
  <si>
    <t>Зажим  PS1500+LM</t>
  </si>
  <si>
    <t>Изолятор опорный ИО-10-3,75 I УЗ со шпилькой</t>
  </si>
  <si>
    <t>Изолятор опорный ИО-3-600 У1</t>
  </si>
  <si>
    <t>Изолятор SМ 25</t>
  </si>
  <si>
    <t>Кабель ААБл-10 3х150</t>
  </si>
  <si>
    <t>Кабель АВВГ-1 3х95+1х50</t>
  </si>
  <si>
    <t>Кабель АВБбШв -1 4х120</t>
  </si>
  <si>
    <t>Кабель АВБбШв -1 4х185</t>
  </si>
  <si>
    <t>Кабель АВБбШвнг-LS 3х150-6</t>
  </si>
  <si>
    <t>Кабель АПвБП 3*120 МК/35-10 (33М00754 б18, Иркутсккабель)</t>
  </si>
  <si>
    <t>Кабель АПвБП 3*185 МК/35-10 (33М00779 б22, Иркутсккабель)</t>
  </si>
  <si>
    <t>Кабель АПвБП 3*185 МК/35-10 (33М00781 б22, Иркутсккабель)</t>
  </si>
  <si>
    <t>Кабель АПвБП 3*240 МК/35-10 (33М00802 б22)</t>
  </si>
  <si>
    <t>Кабель АПвБП 3*240 МК/35-10 (33М00807 б22)</t>
  </si>
  <si>
    <t>Кабель АПвБПг-6 3х240/35</t>
  </si>
  <si>
    <t>Кабель АПВБбШв-1 4х50 (У-1187 б12, Белтелекабель)</t>
  </si>
  <si>
    <t>Кабель ВВГнг-LS 2х1,5(бух(200м),ок (N.PE)-0.66,Алюр)</t>
  </si>
  <si>
    <t>Кабель витая пара NETLAN F/UTP, 4 пары, Кат.5е</t>
  </si>
  <si>
    <t>Кабель КИПвЭВнr(А)-LS 2х2х0,78</t>
  </si>
  <si>
    <t>Кабель КВВГЭнr(А)-LS 4х2,5</t>
  </si>
  <si>
    <t>Кабель ЦААШв-6 3*120</t>
  </si>
  <si>
    <t>Кабельный канал 15х10</t>
  </si>
  <si>
    <t>Кабельный канал 30х10</t>
  </si>
  <si>
    <t>Кабель-канал 40х40</t>
  </si>
  <si>
    <t>Кабельный канал 40х40</t>
  </si>
  <si>
    <t>Клемма WAGO 773-304</t>
  </si>
  <si>
    <t>Клемма с размыкателем SAKTR 4</t>
  </si>
  <si>
    <t>Клемма соединительная, 5 контактов</t>
  </si>
  <si>
    <t xml:space="preserve">Комплект маркировочный пластмассовый КМП (50шт) </t>
  </si>
  <si>
    <t>Комплект соединительный КС М6х10</t>
  </si>
  <si>
    <t>Контейнер Ademark 16 mm</t>
  </si>
  <si>
    <t>Коробка У 409 4-х рожковая</t>
  </si>
  <si>
    <t>Коробка У 409 3-х рожковая</t>
  </si>
  <si>
    <t>Кронштейн настенный КН-200</t>
  </si>
  <si>
    <t>Крышка торцевая NPP ASK 3</t>
  </si>
  <si>
    <t>Крышка торцевая КТ-13 тип 2</t>
  </si>
  <si>
    <t>Крышка торцевая КТ-4 тип 2</t>
  </si>
  <si>
    <t>Крышка торцевая  SAKAP 2.5-4</t>
  </si>
  <si>
    <t>Лампа ЛОН 75Вт</t>
  </si>
  <si>
    <t>Лампа МО 12В 60Вт</t>
  </si>
  <si>
    <t>Лампа МО 24В 60ВТ</t>
  </si>
  <si>
    <t>Лист стальной рифленый 4 мм</t>
  </si>
  <si>
    <t>Мастика 3М</t>
  </si>
  <si>
    <t>Муфта 4КВ(Н) тп-1-150-240</t>
  </si>
  <si>
    <t>Наконечник SAL 1.27(ENSTO)</t>
  </si>
  <si>
    <t>Наконечник медно-алюминиевый ТАМ 16-8-5,4</t>
  </si>
  <si>
    <t>Наконечник медно-алюминиевый ТАМ 240-20-22</t>
  </si>
  <si>
    <t>Наконечник-гильза Е1008 1мм (100шт)</t>
  </si>
  <si>
    <t>Наконечник-гильза НГ 10-15 без изоляции</t>
  </si>
  <si>
    <t>Наконечник-гильза НГ 16-15</t>
  </si>
  <si>
    <t>Ограничитель перенапряжения ОПНп-0,4/0,38-10/400/IV 
УХЛ1  (Сев.)</t>
  </si>
  <si>
    <t>Ограничитель перенапряжения ОПН-0,4/0,38-10(I) УХЛ1</t>
  </si>
  <si>
    <t>Ограничитель перенапряжений ОПН-6/7,2/10/400 УХЛ1</t>
  </si>
  <si>
    <t>Олифа</t>
  </si>
  <si>
    <t>Опоры деревянные 8,5 м (пропитка антисептик)</t>
  </si>
  <si>
    <t>Опора НПГ-6/7,25-02-ц</t>
  </si>
  <si>
    <t>Патч-корд оптический дуплексный SC-SC/UPC 3м</t>
  </si>
  <si>
    <t>Перфолента монт.(д/вент)</t>
  </si>
  <si>
    <t>Пластина торцевая WAGO 260-361</t>
  </si>
  <si>
    <t>Привод ППМ-10</t>
  </si>
  <si>
    <t>Провод ПВ1 1х25</t>
  </si>
  <si>
    <t>Провод ПВС 2*0,75</t>
  </si>
  <si>
    <t>Провод ПВ3 1х2,5 красный</t>
  </si>
  <si>
    <t>Провод ПВЗ 1х2,5 синий</t>
  </si>
  <si>
    <t>Провод СИП-4 2х35</t>
  </si>
  <si>
    <t>Проволока о/к 2,0 т.о. 3282</t>
  </si>
  <si>
    <t>Профиль ПП 60х27/2-3,0 (3м) толщ 0,45 мм</t>
  </si>
  <si>
    <t>Светильник НСП 02-100-003</t>
  </si>
  <si>
    <t>Светильник ПСХ-60</t>
  </si>
  <si>
    <t>Сжим У-867</t>
  </si>
  <si>
    <t>Стопор концевой Weidmueller WEW 35/2</t>
  </si>
  <si>
    <t>Стопор конечный безвинтовой шириной 6мм WAGO 249-116</t>
  </si>
  <si>
    <t>Стяжка кабельная 2,5*100 (100шт)</t>
  </si>
  <si>
    <t>Стяжка кабельная 3,6*300</t>
  </si>
  <si>
    <t>Стяжка кабельная 4,8*350</t>
  </si>
  <si>
    <t>Техпластина МБС-С 5мм</t>
  </si>
  <si>
    <t>Труба вторичная 110 мм</t>
  </si>
  <si>
    <t>Трубка ПВХ 5мм</t>
  </si>
  <si>
    <t>Трубка петлевая F-М20*1,5 М-М20*1,5</t>
  </si>
  <si>
    <t>Уголок стальной 32х4</t>
  </si>
  <si>
    <t>Устройство для подвеса муфт и запаса кабеля УПМК-4</t>
  </si>
  <si>
    <t>Шайба DIN 125 М6</t>
  </si>
  <si>
    <t>Швеллер 8</t>
  </si>
  <si>
    <t xml:space="preserve">Шина алюминиевая 3х25х4000 </t>
  </si>
  <si>
    <t>Щит ЩРн-П-2 КМПн 1/2</t>
  </si>
  <si>
    <t>уп.</t>
  </si>
  <si>
    <t>Автоматический выключатель ВА47-63 3Р 16А(С)</t>
  </si>
  <si>
    <t>Выключатель аварийной сигнализации</t>
  </si>
  <si>
    <t>Зажим плашечный SL 37.2</t>
  </si>
  <si>
    <t>Зажим поддерживающий SO 69.95</t>
  </si>
  <si>
    <t>Зажим соединительный MJPT 35</t>
  </si>
  <si>
    <t>Кронштейн анкерный СА 16 (МЗВА)</t>
  </si>
  <si>
    <t>Муфта 10 СТп-3 (70-120)</t>
  </si>
  <si>
    <t>Наконечник алюминиевый ТА 70-10-12</t>
  </si>
  <si>
    <t>Разъединитель РВЗ -10/630- II-УХЛ2</t>
  </si>
  <si>
    <t>Разъединитель РЕ 19-41 31160 (1000А)</t>
  </si>
  <si>
    <t>Сжим У867</t>
  </si>
  <si>
    <t>Термоусаживающаяся трубка ТУТ15/6 (1.5, черная)</t>
  </si>
  <si>
    <t>Термоусаживающаяся трубка ТУТ20/10 (100м, синий)</t>
  </si>
  <si>
    <t>Термоусаживающаяся трубка ТУТ60/30 (желтая)</t>
  </si>
  <si>
    <t>Хомут Х8 (серия 3.407.1-143.8.58)</t>
  </si>
  <si>
    <t>Траверса ТМ-6(серия 3.407.1-143.8.6)</t>
  </si>
  <si>
    <t>Зажим прокалывающий SLW 36</t>
  </si>
  <si>
    <t>Колпачок КП-22</t>
  </si>
  <si>
    <t xml:space="preserve">Кронштейн КП-2-1                                                          </t>
  </si>
  <si>
    <t>Кронштейн УКП-К</t>
  </si>
  <si>
    <t>Муфта  ПКВтпб-4-150-240(Стандарт)</t>
  </si>
  <si>
    <t>Муфта ПКНтО-10 150/240</t>
  </si>
  <si>
    <t>Муфта ПКНтпб 4 150/240</t>
  </si>
  <si>
    <t>Болт Б51 (серия Л57-97.03.06)</t>
  </si>
  <si>
    <t>Кабель АПвПу-6 3х150/25</t>
  </si>
  <si>
    <t>Кронштейн для грозозащиты Кр5 (серия Л57-97.03.04)</t>
  </si>
  <si>
    <t>Кронштейн КМ1 (серия 3.407.1-143.8.55)</t>
  </si>
  <si>
    <t>Кронштейн Р1 (серия 3.407.1-143.8.59)</t>
  </si>
  <si>
    <t>Кронштейн Р5 (серия 3.407.1-143.8.62)</t>
  </si>
  <si>
    <t>Проводник заземляющий ЗП-65 (серия Л57-97.03.03)</t>
  </si>
  <si>
    <t>Проводник заземляющий ЗП-67 (серия Л57-97.06.04)</t>
  </si>
  <si>
    <t>Проводник заземляющий ЗП-70 (серия Л57-97.09.04)</t>
  </si>
  <si>
    <t>Траверса ТМ-73А(серия Л57-97.09.01)</t>
  </si>
  <si>
    <t>Траверса ТМ-74А(серия Л57-97.09.01)</t>
  </si>
  <si>
    <t>Упор УП51 (серия Л57-97.09.03)</t>
  </si>
  <si>
    <t>Хомут Х61 (серия Л57-97.03.02)</t>
  </si>
  <si>
    <t>Хомут Х62 (серия Л57-97.03.02)</t>
  </si>
  <si>
    <t>Хомут Х64 (серия Л57-97.09.02)</t>
  </si>
  <si>
    <t>Вставка плавкая ППН-33-Х0-00 УХЛЗ 160А габ.0</t>
  </si>
  <si>
    <t>Зажим натяжной болтовой НБ 60/11-16</t>
  </si>
  <si>
    <t>Траверса ТН-4 (серия 3.407.1-136.08.01)</t>
  </si>
  <si>
    <t>Устройство дугозащитное SEW20.1 (ENSTO)</t>
  </si>
  <si>
    <t>Хомут Х5</t>
  </si>
  <si>
    <t>Автоматический выключатель ETIMAT 10 DC 2Р C 16А</t>
  </si>
  <si>
    <t>Зажим прокалывающий SLIP 22.1 (ENSTO)</t>
  </si>
  <si>
    <t xml:space="preserve">Заземление переносное трехфазное ЗПЛ-15-03 </t>
  </si>
  <si>
    <t>Мундштук к S-D2, Lion 500</t>
  </si>
  <si>
    <t>Предохранитель токоограничивающий ПКТ102-6-80-20 УЗ</t>
  </si>
  <si>
    <t>Штанга оперативная ШО- 10</t>
  </si>
  <si>
    <t>Ушко UU7-16 (Нилед)</t>
  </si>
  <si>
    <t>Трос d=3 мм</t>
  </si>
  <si>
    <t>Ободок 145</t>
  </si>
  <si>
    <t>Наконечник CPTA35</t>
  </si>
  <si>
    <t>Лист г/к 8х1500 3пс14637-89</t>
  </si>
  <si>
    <t>Катанка 6,5 L=6000.ст.3пс ТУ14-1-5282-94</t>
  </si>
  <si>
    <t xml:space="preserve">Зажим соединительный нейтрали МJРТ 70 N </t>
  </si>
  <si>
    <t>Жесткий блок анкерных болтов А1(0304/0807)</t>
  </si>
  <si>
    <t>Гвозди 2х40</t>
  </si>
  <si>
    <t>Колонна К3</t>
  </si>
  <si>
    <t>Зажим соединительный нейтрали МJРТ 54,6 N (V3ВА)</t>
  </si>
  <si>
    <t>Выключатель ВНПз-М!-10/630-20эп</t>
  </si>
  <si>
    <t>Изолятор  ИТО-20 У1</t>
  </si>
  <si>
    <t>Круг латунный д50</t>
  </si>
  <si>
    <t>Круг латунный д45</t>
  </si>
  <si>
    <t>Круг латунный д20</t>
  </si>
  <si>
    <t>Круг латунный д12</t>
  </si>
  <si>
    <t>Круг латунный д4</t>
  </si>
  <si>
    <t>Розетка штепсельная РШ-П-2-0-IP43-02-10/42 У2</t>
  </si>
  <si>
    <t>Муфта ПСТО-10 150/240</t>
  </si>
  <si>
    <t>Траверса ТМ- 68 (серия Л57-97.01.01)расстояние между отверстиями 255мм</t>
  </si>
  <si>
    <t>Муфта ПКВтпб 4 150/240</t>
  </si>
  <si>
    <t>Муфта ПСттб 4 70/120</t>
  </si>
  <si>
    <t>Гильза алюминевая ГА 120-14</t>
  </si>
  <si>
    <t>Наконечник алюминиевый ТА 185-16-19</t>
  </si>
  <si>
    <t>Зажим натяжной НСО-6-10,0/11,1</t>
  </si>
  <si>
    <t>Зажим поддерживающий ПСО-50-10,6/11,6</t>
  </si>
  <si>
    <t>Звено промежуточное вывернутое П3.В</t>
  </si>
  <si>
    <t>Звено промежуточное вывернутое ПРВ-7-1</t>
  </si>
  <si>
    <t>Звено промежуточное  ПР-7-6</t>
  </si>
  <si>
    <t>Индикаторное устройство счетчика СЕ208R</t>
  </si>
  <si>
    <t>Кабель оптоволоконный ДОТс-П-04У1*4-6кН</t>
  </si>
  <si>
    <t>Клемма Weidmuller WDU-2,5</t>
  </si>
  <si>
    <t>Коммутатор Mikrotik CRS112-8G-4S-IN</t>
  </si>
  <si>
    <t>Сменная планка заглушка для оптического кросса</t>
  </si>
  <si>
    <t>Крепление подкоса У-52(серия Л56-97.04.01)</t>
  </si>
  <si>
    <t>Кронштейн У4(серия 3.407.1-143.8.42)</t>
  </si>
  <si>
    <t>Кросс оптический ШКО-С-1U-24</t>
  </si>
  <si>
    <t>Крышка сплайс-кассеты КУ-01</t>
  </si>
  <si>
    <t>Модуль вентиляторный,потолочный 4 вент.шкафа 600*600</t>
  </si>
  <si>
    <t>Сменная планка  для оптического кросса SC</t>
  </si>
  <si>
    <t>Сплайс-кассета универсальная КУ-01</t>
  </si>
  <si>
    <t>Талреп М12(крюк-кольцо)</t>
  </si>
  <si>
    <t>Узел крепления поддерживающий УН(У)</t>
  </si>
  <si>
    <t>Узел крепления  УК-Н-01</t>
  </si>
  <si>
    <t>Узел крепления  УК-П-02</t>
  </si>
  <si>
    <t>Узел натяжной ША-500*750</t>
  </si>
  <si>
    <t>Провод АС 150/24</t>
  </si>
  <si>
    <t xml:space="preserve">Неликвиды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</si>
</sst>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8" formatCode="_-* #,##0&quot;р.&quot;_-;\-* #,##0&quot;р.&quot;_-;_-* &quot;-&quot;&quot;р.&quot;_-;_-@_-"/>
    <numFmt numFmtId="171" formatCode="_-* #,##0.00_р_._-;\-* #,##0.00_р_._-;_-* &quot;-&quot;??_р_._-;_-@_-"/>
    <numFmt numFmtId="173" formatCode="0.000;[Red]\-0.000"/>
    <numFmt numFmtId="175" formatCode="#,##0.000"/>
    <numFmt numFmtId="183" formatCode="0.000"/>
    <numFmt numFmtId="185" formatCode="#,##0.00_р_."/>
    <numFmt numFmtId="186" formatCode="0.0"/>
    <numFmt numFmtId="188" formatCode="#,##0.00&quot;р.&quot;"/>
    <numFmt numFmtId="189" formatCode="#,##0&quot;р.&quot;"/>
    <numFmt numFmtId="198" formatCode="#,##0_ ;\-#,##0\ "/>
    <numFmt numFmtId="207" formatCode="_-* #,##0.000_р_._-;\-* #,##0.000_р_._-;_-* &quot;-&quot;??_р_._-;_-@_-"/>
    <numFmt numFmtId="214" formatCode="0&quot; &quot;"/>
  </numFmts>
  <fonts count="36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color indexed="10"/>
      <name val="Arial"/>
      <family val="2"/>
      <charset val="204"/>
    </font>
    <font>
      <b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name val="Arial"/>
      <family val="2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horizontal="left"/>
    </xf>
    <xf numFmtId="0" fontId="26" fillId="0" borderId="0"/>
    <xf numFmtId="0" fontId="8" fillId="0" borderId="0"/>
    <xf numFmtId="0" fontId="9" fillId="0" borderId="0">
      <alignment horizontal="left"/>
    </xf>
    <xf numFmtId="0" fontId="9" fillId="0" borderId="0"/>
    <xf numFmtId="0" fontId="11" fillId="0" borderId="0"/>
    <xf numFmtId="0" fontId="24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9" fillId="0" borderId="0">
      <alignment horizontal="left"/>
    </xf>
    <xf numFmtId="0" fontId="24" fillId="0" borderId="0"/>
    <xf numFmtId="0" fontId="24" fillId="0" borderId="0"/>
    <xf numFmtId="0" fontId="11" fillId="0" borderId="0"/>
    <xf numFmtId="0" fontId="9" fillId="0" borderId="0">
      <alignment horizontal="left"/>
    </xf>
    <xf numFmtId="0" fontId="9" fillId="0" borderId="0">
      <alignment horizontal="left"/>
    </xf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</cellStyleXfs>
  <cellXfs count="50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 applyAlignment="1"/>
    <xf numFmtId="0" fontId="6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/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17" applyNumberFormat="1" applyFont="1" applyFill="1" applyBorder="1" applyAlignment="1">
      <alignment horizontal="center" vertical="center" wrapText="1"/>
    </xf>
    <xf numFmtId="0" fontId="10" fillId="0" borderId="0" xfId="21" applyFont="1" applyFill="1">
      <alignment horizontal="left"/>
    </xf>
    <xf numFmtId="0" fontId="10" fillId="0" borderId="0" xfId="21" applyFont="1" applyFill="1" applyAlignment="1"/>
    <xf numFmtId="0" fontId="10" fillId="0" borderId="1" xfId="21" applyFont="1" applyFill="1" applyBorder="1" applyAlignment="1"/>
    <xf numFmtId="0" fontId="5" fillId="0" borderId="1" xfId="21" applyNumberFormat="1" applyFont="1" applyFill="1" applyBorder="1" applyAlignment="1">
      <alignment vertical="center"/>
    </xf>
    <xf numFmtId="0" fontId="5" fillId="0" borderId="0" xfId="21" applyNumberFormat="1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12" fillId="0" borderId="1" xfId="20" applyFont="1" applyFill="1" applyBorder="1" applyAlignment="1">
      <alignment horizontal="left" vertical="top" wrapText="1"/>
    </xf>
    <xf numFmtId="0" fontId="12" fillId="0" borderId="1" xfId="2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/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1" xfId="17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198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vertical="center"/>
    </xf>
    <xf numFmtId="0" fontId="10" fillId="0" borderId="0" xfId="21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0" fillId="2" borderId="0" xfId="0" applyFont="1" applyFill="1" applyAlignment="1"/>
    <xf numFmtId="0" fontId="5" fillId="0" borderId="0" xfId="0" applyNumberFormat="1" applyFont="1" applyFill="1" applyAlignment="1">
      <alignment horizontal="left" wrapText="1"/>
    </xf>
    <xf numFmtId="189" fontId="5" fillId="0" borderId="0" xfId="0" applyNumberFormat="1" applyFont="1" applyFill="1" applyAlignment="1">
      <alignment horizontal="center" vertical="center"/>
    </xf>
    <xf numFmtId="189" fontId="5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1" xfId="20" applyFont="1" applyFill="1" applyBorder="1" applyAlignment="1">
      <alignment horizontal="left" vertical="top" wrapText="1"/>
    </xf>
    <xf numFmtId="0" fontId="6" fillId="0" borderId="1" xfId="20" applyFont="1" applyFill="1" applyBorder="1" applyAlignment="1">
      <alignment horizontal="center" vertical="center"/>
    </xf>
    <xf numFmtId="3" fontId="6" fillId="0" borderId="1" xfId="2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17" applyFont="1" applyFill="1" applyBorder="1" applyAlignment="1">
      <alignment horizontal="center" vertical="center" wrapText="1"/>
    </xf>
    <xf numFmtId="189" fontId="5" fillId="0" borderId="0" xfId="0" applyNumberFormat="1" applyFont="1" applyFill="1" applyAlignment="1"/>
    <xf numFmtId="0" fontId="6" fillId="0" borderId="1" xfId="0" applyFont="1" applyFill="1" applyBorder="1" applyAlignment="1">
      <alignment wrapText="1"/>
    </xf>
    <xf numFmtId="3" fontId="12" fillId="0" borderId="1" xfId="20" applyNumberFormat="1" applyFont="1" applyFill="1" applyBorder="1" applyAlignment="1">
      <alignment horizontal="center" vertical="center"/>
    </xf>
    <xf numFmtId="3" fontId="5" fillId="0" borderId="1" xfId="2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21" applyFont="1" applyFill="1" applyBorder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21" applyNumberFormat="1" applyFont="1" applyFill="1" applyBorder="1" applyAlignment="1">
      <alignment horizontal="center" vertical="center"/>
    </xf>
    <xf numFmtId="0" fontId="5" fillId="0" borderId="0" xfId="21" applyNumberFormat="1" applyFont="1" applyFill="1" applyBorder="1" applyAlignment="1">
      <alignment vertical="center"/>
    </xf>
    <xf numFmtId="0" fontId="8" fillId="0" borderId="1" xfId="2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85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85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17" applyFont="1" applyFill="1" applyBorder="1" applyAlignment="1">
      <alignment horizontal="center" vertical="center" wrapText="1"/>
    </xf>
    <xf numFmtId="0" fontId="5" fillId="3" borderId="1" xfId="17" applyNumberFormat="1" applyFont="1" applyFill="1" applyBorder="1" applyAlignment="1">
      <alignment horizontal="center" vertical="center" wrapText="1"/>
    </xf>
    <xf numFmtId="185" fontId="5" fillId="3" borderId="1" xfId="17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/>
    <xf numFmtId="0" fontId="0" fillId="3" borderId="0" xfId="0" applyFont="1" applyFill="1" applyAlignment="1"/>
    <xf numFmtId="0" fontId="0" fillId="3" borderId="1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12" fillId="3" borderId="1" xfId="20" applyFont="1" applyFill="1" applyBorder="1" applyAlignment="1">
      <alignment horizontal="center" vertical="center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3" borderId="1" xfId="17" applyNumberFormat="1" applyFont="1" applyFill="1" applyBorder="1" applyAlignment="1">
      <alignment horizontal="center" vertical="center" wrapText="1"/>
    </xf>
    <xf numFmtId="4" fontId="12" fillId="3" borderId="1" xfId="2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20" fillId="0" borderId="0" xfId="0" applyNumberFormat="1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/>
    <xf numFmtId="0" fontId="30" fillId="0" borderId="0" xfId="0" applyFont="1" applyFill="1" applyAlignment="1"/>
    <xf numFmtId="188" fontId="30" fillId="0" borderId="0" xfId="0" applyNumberFormat="1" applyFont="1" applyFill="1" applyAlignment="1"/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/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0" fillId="0" borderId="0" xfId="0" applyFont="1" applyFill="1"/>
    <xf numFmtId="0" fontId="30" fillId="0" borderId="0" xfId="0" applyNumberFormat="1" applyFont="1" applyFill="1" applyAlignment="1"/>
    <xf numFmtId="0" fontId="32" fillId="0" borderId="0" xfId="0" applyFont="1" applyFill="1" applyAlignment="1"/>
    <xf numFmtId="0" fontId="32" fillId="0" borderId="0" xfId="0" applyFont="1" applyFill="1" applyAlignment="1">
      <alignment wrapText="1"/>
    </xf>
    <xf numFmtId="0" fontId="30" fillId="5" borderId="0" xfId="0" applyFont="1" applyFill="1" applyAlignment="1">
      <alignment horizontal="center"/>
    </xf>
    <xf numFmtId="0" fontId="30" fillId="5" borderId="0" xfId="0" applyNumberFormat="1" applyFont="1" applyFill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22" fillId="5" borderId="1" xfId="0" applyFont="1" applyFill="1" applyBorder="1" applyAlignment="1">
      <alignment horizont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7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/>
    <xf numFmtId="188" fontId="30" fillId="0" borderId="0" xfId="0" applyNumberFormat="1" applyFont="1" applyFill="1" applyBorder="1" applyAlignment="1"/>
    <xf numFmtId="0" fontId="22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vertical="center" wrapText="1"/>
    </xf>
    <xf numFmtId="0" fontId="22" fillId="5" borderId="1" xfId="5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1" xfId="5" applyFont="1" applyFill="1" applyBorder="1" applyAlignment="1">
      <alignment horizontal="left" vertical="center" wrapText="1"/>
    </xf>
    <xf numFmtId="0" fontId="22" fillId="5" borderId="1" xfId="5" applyFont="1" applyFill="1" applyBorder="1" applyAlignment="1">
      <alignment horizontal="center" vertical="center" wrapText="1"/>
    </xf>
    <xf numFmtId="0" fontId="14" fillId="5" borderId="9" xfId="5" applyFont="1" applyFill="1" applyBorder="1" applyAlignment="1">
      <alignment horizontal="center" vertical="center" wrapText="1"/>
    </xf>
    <xf numFmtId="0" fontId="14" fillId="5" borderId="5" xfId="5" applyFont="1" applyFill="1" applyBorder="1" applyAlignment="1">
      <alignment horizontal="left" vertical="center" wrapText="1"/>
    </xf>
    <xf numFmtId="0" fontId="14" fillId="5" borderId="5" xfId="5" applyFont="1" applyFill="1" applyBorder="1" applyAlignment="1">
      <alignment horizontal="center" vertical="center" wrapText="1"/>
    </xf>
    <xf numFmtId="0" fontId="22" fillId="5" borderId="1" xfId="16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" xfId="23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22" fillId="5" borderId="1" xfId="19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0" fontId="22" fillId="5" borderId="1" xfId="2" applyFont="1" applyFill="1" applyBorder="1" applyAlignment="1" applyProtection="1">
      <alignment horizontal="left" vertical="center" wrapText="1"/>
    </xf>
    <xf numFmtId="0" fontId="14" fillId="5" borderId="1" xfId="5" applyFont="1" applyFill="1" applyBorder="1" applyAlignment="1">
      <alignment horizontal="center" vertical="center" wrapText="1"/>
    </xf>
    <xf numFmtId="0" fontId="14" fillId="5" borderId="9" xfId="5" applyFont="1" applyFill="1" applyBorder="1" applyAlignment="1">
      <alignment horizontal="left" vertical="center" wrapText="1"/>
    </xf>
    <xf numFmtId="1" fontId="14" fillId="5" borderId="1" xfId="5" applyNumberFormat="1" applyFont="1" applyFill="1" applyBorder="1" applyAlignment="1">
      <alignment horizontal="center" vertical="center" wrapText="1"/>
    </xf>
    <xf numFmtId="0" fontId="14" fillId="5" borderId="2" xfId="5" applyFont="1" applyFill="1" applyBorder="1" applyAlignment="1">
      <alignment horizontal="center" vertical="center" wrapText="1"/>
    </xf>
    <xf numFmtId="183" fontId="14" fillId="5" borderId="1" xfId="0" applyNumberFormat="1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14" fillId="5" borderId="1" xfId="12" applyFont="1" applyFill="1" applyBorder="1" applyAlignment="1">
      <alignment horizontal="left" vertical="center" wrapText="1"/>
    </xf>
    <xf numFmtId="0" fontId="14" fillId="5" borderId="1" xfId="12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14" fillId="5" borderId="1" xfId="12" applyNumberFormat="1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left" wrapText="1"/>
    </xf>
    <xf numFmtId="49" fontId="14" fillId="5" borderId="1" xfId="0" applyNumberFormat="1" applyFont="1" applyFill="1" applyBorder="1" applyAlignment="1">
      <alignment horizontal="left"/>
    </xf>
    <xf numFmtId="214" fontId="14" fillId="5" borderId="1" xfId="0" applyNumberFormat="1" applyFont="1" applyFill="1" applyBorder="1" applyAlignment="1">
      <alignment horizontal="left"/>
    </xf>
    <xf numFmtId="214" fontId="14" fillId="5" borderId="1" xfId="0" applyNumberFormat="1" applyFont="1" applyFill="1" applyBorder="1" applyAlignment="1">
      <alignment horizontal="left" vertical="center" wrapText="1"/>
    </xf>
    <xf numFmtId="214" fontId="22" fillId="5" borderId="1" xfId="0" applyNumberFormat="1" applyFont="1" applyFill="1" applyBorder="1" applyAlignment="1">
      <alignment horizontal="left" wrapText="1"/>
    </xf>
    <xf numFmtId="214" fontId="14" fillId="5" borderId="1" xfId="5" applyNumberFormat="1" applyFont="1" applyFill="1" applyBorder="1" applyAlignment="1">
      <alignment horizontal="left" vertical="center" wrapText="1"/>
    </xf>
    <xf numFmtId="49" fontId="22" fillId="5" borderId="1" xfId="0" applyNumberFormat="1" applyFont="1" applyFill="1" applyBorder="1" applyAlignment="1">
      <alignment horizontal="left" wrapText="1"/>
    </xf>
    <xf numFmtId="0" fontId="14" fillId="5" borderId="5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4" fillId="5" borderId="10" xfId="5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wrapText="1"/>
    </xf>
    <xf numFmtId="0" fontId="22" fillId="5" borderId="10" xfId="0" applyFont="1" applyFill="1" applyBorder="1" applyAlignment="1">
      <alignment horizontal="left" wrapText="1"/>
    </xf>
    <xf numFmtId="214" fontId="14" fillId="5" borderId="5" xfId="0" applyNumberFormat="1" applyFont="1" applyFill="1" applyBorder="1" applyAlignment="1">
      <alignment horizontal="left"/>
    </xf>
    <xf numFmtId="0" fontId="34" fillId="5" borderId="1" xfId="5" applyFont="1" applyFill="1" applyBorder="1" applyAlignment="1">
      <alignment horizontal="left" vertical="center" wrapText="1"/>
    </xf>
    <xf numFmtId="214" fontId="14" fillId="5" borderId="10" xfId="0" applyNumberFormat="1" applyFont="1" applyFill="1" applyBorder="1" applyAlignment="1">
      <alignment horizontal="left" vertical="center" wrapText="1"/>
    </xf>
    <xf numFmtId="0" fontId="14" fillId="5" borderId="11" xfId="5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33" fillId="5" borderId="11" xfId="0" applyFont="1" applyFill="1" applyBorder="1" applyAlignment="1">
      <alignment horizontal="center"/>
    </xf>
    <xf numFmtId="0" fontId="33" fillId="5" borderId="8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wrapText="1"/>
    </xf>
    <xf numFmtId="0" fontId="34" fillId="5" borderId="1" xfId="5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2" fillId="5" borderId="1" xfId="5" applyFont="1" applyFill="1" applyBorder="1" applyAlignment="1">
      <alignment horizontal="center" vertical="center"/>
    </xf>
    <xf numFmtId="1" fontId="33" fillId="5" borderId="1" xfId="0" applyNumberFormat="1" applyFont="1" applyFill="1" applyBorder="1" applyAlignment="1">
      <alignment horizontal="center"/>
    </xf>
    <xf numFmtId="1" fontId="33" fillId="5" borderId="11" xfId="0" applyNumberFormat="1" applyFont="1" applyFill="1" applyBorder="1" applyAlignment="1">
      <alignment horizontal="center"/>
    </xf>
    <xf numFmtId="183" fontId="33" fillId="5" borderId="11" xfId="0" applyNumberFormat="1" applyFont="1" applyFill="1" applyBorder="1" applyAlignment="1">
      <alignment horizontal="center"/>
    </xf>
    <xf numFmtId="183" fontId="33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top" wrapText="1"/>
    </xf>
    <xf numFmtId="1" fontId="33" fillId="5" borderId="5" xfId="0" applyNumberFormat="1" applyFont="1" applyFill="1" applyBorder="1" applyAlignment="1">
      <alignment horizontal="center"/>
    </xf>
    <xf numFmtId="1" fontId="22" fillId="5" borderId="5" xfId="0" applyNumberFormat="1" applyFont="1" applyFill="1" applyBorder="1" applyAlignment="1">
      <alignment horizontal="center"/>
    </xf>
    <xf numFmtId="1" fontId="33" fillId="5" borderId="12" xfId="0" applyNumberFormat="1" applyFont="1" applyFill="1" applyBorder="1" applyAlignment="1">
      <alignment horizontal="center"/>
    </xf>
    <xf numFmtId="1" fontId="22" fillId="5" borderId="1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wrapText="1"/>
    </xf>
    <xf numFmtId="0" fontId="22" fillId="5" borderId="1" xfId="19" applyFont="1" applyFill="1" applyBorder="1" applyAlignment="1">
      <alignment horizontal="center" vertical="top" wrapText="1"/>
    </xf>
    <xf numFmtId="214" fontId="22" fillId="5" borderId="5" xfId="0" applyNumberFormat="1" applyFont="1" applyFill="1" applyBorder="1" applyAlignment="1">
      <alignment horizontal="left" vertical="center" wrapText="1"/>
    </xf>
    <xf numFmtId="214" fontId="22" fillId="5" borderId="1" xfId="3" applyNumberFormat="1" applyFont="1" applyFill="1" applyBorder="1" applyAlignment="1">
      <alignment horizontal="left" wrapText="1"/>
    </xf>
    <xf numFmtId="214" fontId="22" fillId="5" borderId="1" xfId="0" applyNumberFormat="1" applyFont="1" applyFill="1" applyBorder="1" applyAlignment="1">
      <alignment horizontal="left" vertical="center" wrapText="1"/>
    </xf>
    <xf numFmtId="214" fontId="22" fillId="5" borderId="1" xfId="1" applyNumberFormat="1" applyFont="1" applyFill="1" applyBorder="1" applyAlignment="1" applyProtection="1">
      <alignment horizontal="left" vertical="top" wrapText="1"/>
    </xf>
    <xf numFmtId="214" fontId="22" fillId="5" borderId="1" xfId="19" applyNumberFormat="1" applyFont="1" applyFill="1" applyBorder="1" applyAlignment="1">
      <alignment horizontal="left" vertical="top" wrapText="1"/>
    </xf>
    <xf numFmtId="214" fontId="34" fillId="5" borderId="1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center" wrapText="1"/>
    </xf>
    <xf numFmtId="0" fontId="14" fillId="5" borderId="14" xfId="0" applyFont="1" applyFill="1" applyBorder="1" applyAlignment="1">
      <alignment horizontal="left" vertical="center"/>
    </xf>
    <xf numFmtId="0" fontId="33" fillId="5" borderId="13" xfId="0" applyFont="1" applyFill="1" applyBorder="1" applyAlignment="1">
      <alignment horizontal="left" wrapText="1"/>
    </xf>
    <xf numFmtId="0" fontId="14" fillId="5" borderId="2" xfId="5" applyFont="1" applyFill="1" applyBorder="1" applyAlignment="1">
      <alignment horizontal="left" vertical="center" wrapText="1"/>
    </xf>
    <xf numFmtId="0" fontId="33" fillId="5" borderId="12" xfId="0" applyFont="1" applyFill="1" applyBorder="1" applyAlignment="1">
      <alignment horizontal="center"/>
    </xf>
    <xf numFmtId="214" fontId="22" fillId="5" borderId="1" xfId="1" applyNumberFormat="1" applyFont="1" applyFill="1" applyBorder="1" applyAlignment="1" applyProtection="1">
      <alignment horizontal="left" vertical="top"/>
    </xf>
    <xf numFmtId="2" fontId="22" fillId="5" borderId="1" xfId="18" applyNumberFormat="1" applyFont="1" applyFill="1" applyBorder="1" applyAlignment="1">
      <alignment horizontal="center" vertical="center"/>
    </xf>
    <xf numFmtId="175" fontId="22" fillId="5" borderId="1" xfId="7" applyNumberFormat="1" applyFont="1" applyFill="1" applyBorder="1" applyAlignment="1">
      <alignment horizontal="center" vertical="center" wrapText="1"/>
    </xf>
    <xf numFmtId="1" fontId="22" fillId="5" borderId="1" xfId="5" applyNumberFormat="1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214" fontId="22" fillId="5" borderId="21" xfId="0" applyNumberFormat="1" applyFont="1" applyFill="1" applyBorder="1" applyAlignment="1">
      <alignment horizontal="left" wrapText="1"/>
    </xf>
    <xf numFmtId="0" fontId="22" fillId="5" borderId="13" xfId="0" applyFont="1" applyFill="1" applyBorder="1" applyAlignment="1">
      <alignment horizontal="left" wrapText="1"/>
    </xf>
    <xf numFmtId="0" fontId="33" fillId="5" borderId="5" xfId="0" applyFont="1" applyFill="1" applyBorder="1" applyAlignment="1">
      <alignment horizontal="left" wrapText="1"/>
    </xf>
    <xf numFmtId="0" fontId="14" fillId="5" borderId="22" xfId="0" applyFont="1" applyFill="1" applyBorder="1" applyAlignment="1">
      <alignment horizontal="left" vertical="center"/>
    </xf>
    <xf numFmtId="0" fontId="22" fillId="5" borderId="5" xfId="5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wrapText="1"/>
    </xf>
    <xf numFmtId="0" fontId="34" fillId="5" borderId="0" xfId="5" applyFont="1" applyFill="1" applyBorder="1" applyAlignment="1">
      <alignment horizontal="left" vertical="center" wrapText="1"/>
    </xf>
    <xf numFmtId="214" fontId="22" fillId="5" borderId="5" xfId="0" applyNumberFormat="1" applyFont="1" applyFill="1" applyBorder="1" applyAlignment="1">
      <alignment horizontal="left" wrapText="1"/>
    </xf>
    <xf numFmtId="214" fontId="22" fillId="5" borderId="5" xfId="0" applyNumberFormat="1" applyFont="1" applyFill="1" applyBorder="1" applyAlignment="1">
      <alignment horizontal="left" vertical="top" wrapText="1"/>
    </xf>
    <xf numFmtId="0" fontId="33" fillId="5" borderId="15" xfId="0" applyFont="1" applyFill="1" applyBorder="1" applyAlignment="1">
      <alignment horizontal="center"/>
    </xf>
    <xf numFmtId="0" fontId="34" fillId="5" borderId="15" xfId="5" applyFont="1" applyFill="1" applyBorder="1" applyAlignment="1">
      <alignment horizontal="center" vertical="center" wrapText="1"/>
    </xf>
    <xf numFmtId="0" fontId="14" fillId="5" borderId="0" xfId="5" applyFont="1" applyFill="1" applyBorder="1" applyAlignment="1">
      <alignment horizontal="center" vertical="center" wrapText="1"/>
    </xf>
    <xf numFmtId="183" fontId="14" fillId="5" borderId="13" xfId="0" applyNumberFormat="1" applyFont="1" applyFill="1" applyBorder="1" applyAlignment="1">
      <alignment horizontal="center" vertical="center" wrapText="1"/>
    </xf>
    <xf numFmtId="183" fontId="33" fillId="5" borderId="13" xfId="0" applyNumberFormat="1" applyFont="1" applyFill="1" applyBorder="1" applyAlignment="1">
      <alignment horizontal="center"/>
    </xf>
    <xf numFmtId="183" fontId="33" fillId="5" borderId="5" xfId="0" applyNumberFormat="1" applyFont="1" applyFill="1" applyBorder="1" applyAlignment="1">
      <alignment horizontal="center"/>
    </xf>
    <xf numFmtId="207" fontId="14" fillId="5" borderId="1" xfId="23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22" fillId="5" borderId="1" xfId="5" applyNumberFormat="1" applyFont="1" applyFill="1" applyBorder="1" applyAlignment="1">
      <alignment horizontal="left" vertical="center" wrapText="1"/>
    </xf>
    <xf numFmtId="0" fontId="22" fillId="5" borderId="1" xfId="19" applyNumberFormat="1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 wrapText="1" shrinkToFit="1"/>
    </xf>
    <xf numFmtId="49" fontId="22" fillId="5" borderId="1" xfId="0" applyNumberFormat="1" applyFont="1" applyFill="1" applyBorder="1" applyAlignment="1">
      <alignment horizontal="center" vertical="center"/>
    </xf>
    <xf numFmtId="0" fontId="22" fillId="5" borderId="1" xfId="3" applyFont="1" applyFill="1" applyBorder="1" applyAlignment="1">
      <alignment horizontal="left" vertical="center" wrapText="1"/>
    </xf>
    <xf numFmtId="0" fontId="33" fillId="5" borderId="12" xfId="0" applyFont="1" applyFill="1" applyBorder="1" applyAlignment="1">
      <alignment horizontal="center" vertical="center" wrapText="1"/>
    </xf>
    <xf numFmtId="207" fontId="14" fillId="5" borderId="12" xfId="23" applyNumberFormat="1" applyFont="1" applyFill="1" applyBorder="1" applyAlignment="1">
      <alignment horizontal="center" vertical="center" wrapText="1"/>
    </xf>
    <xf numFmtId="0" fontId="22" fillId="5" borderId="10" xfId="19" applyNumberFormat="1" applyFont="1" applyFill="1" applyBorder="1" applyAlignment="1">
      <alignment horizontal="left" vertical="center" wrapText="1"/>
    </xf>
    <xf numFmtId="0" fontId="22" fillId="5" borderId="11" xfId="19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left" vertical="center" wrapText="1"/>
    </xf>
    <xf numFmtId="173" fontId="22" fillId="5" borderId="11" xfId="0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22" fillId="5" borderId="10" xfId="4" applyFont="1" applyFill="1" applyBorder="1" applyAlignment="1">
      <alignment horizontal="left" vertical="center" wrapText="1"/>
    </xf>
    <xf numFmtId="175" fontId="22" fillId="5" borderId="11" xfId="7" applyNumberFormat="1" applyFont="1" applyFill="1" applyBorder="1" applyAlignment="1">
      <alignment horizontal="center" vertical="center" wrapText="1"/>
    </xf>
    <xf numFmtId="2" fontId="14" fillId="5" borderId="1" xfId="12" applyNumberFormat="1" applyFont="1" applyFill="1" applyBorder="1" applyAlignment="1">
      <alignment horizontal="center" vertical="center" wrapText="1"/>
    </xf>
    <xf numFmtId="0" fontId="14" fillId="5" borderId="1" xfId="12" applyNumberFormat="1" applyFont="1" applyFill="1" applyBorder="1" applyAlignment="1">
      <alignment horizontal="center" vertical="center" wrapText="1"/>
    </xf>
    <xf numFmtId="183" fontId="14" fillId="5" borderId="1" xfId="12" applyNumberFormat="1" applyFont="1" applyFill="1" applyBorder="1" applyAlignment="1">
      <alignment horizontal="center" vertical="center"/>
    </xf>
    <xf numFmtId="0" fontId="22" fillId="5" borderId="16" xfId="2" applyFont="1" applyFill="1" applyBorder="1" applyAlignment="1" applyProtection="1">
      <alignment horizontal="left" vertical="center" wrapText="1"/>
    </xf>
    <xf numFmtId="1" fontId="14" fillId="5" borderId="12" xfId="0" applyNumberFormat="1" applyFont="1" applyFill="1" applyBorder="1" applyAlignment="1">
      <alignment horizontal="center" vertical="center" wrapText="1"/>
    </xf>
    <xf numFmtId="0" fontId="22" fillId="5" borderId="12" xfId="2" applyFont="1" applyFill="1" applyBorder="1" applyAlignment="1" applyProtection="1">
      <alignment horizontal="left" vertical="center" wrapText="1"/>
    </xf>
    <xf numFmtId="0" fontId="34" fillId="5" borderId="16" xfId="0" applyFont="1" applyFill="1" applyBorder="1" applyAlignment="1">
      <alignment horizontal="left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wrapText="1"/>
    </xf>
    <xf numFmtId="0" fontId="34" fillId="5" borderId="1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 wrapText="1"/>
    </xf>
    <xf numFmtId="1" fontId="22" fillId="5" borderId="1" xfId="18" applyNumberFormat="1" applyFont="1" applyFill="1" applyBorder="1" applyAlignment="1">
      <alignment horizontal="center" vertical="center"/>
    </xf>
    <xf numFmtId="0" fontId="22" fillId="5" borderId="1" xfId="4" applyFont="1" applyFill="1" applyBorder="1" applyAlignment="1">
      <alignment horizontal="left" vertical="center" wrapText="1"/>
    </xf>
    <xf numFmtId="4" fontId="33" fillId="5" borderId="1" xfId="0" applyNumberFormat="1" applyFont="1" applyFill="1" applyBorder="1" applyAlignment="1">
      <alignment horizontal="center" vertical="center" wrapText="1"/>
    </xf>
    <xf numFmtId="173" fontId="22" fillId="5" borderId="1" xfId="0" applyNumberFormat="1" applyFont="1" applyFill="1" applyBorder="1" applyAlignment="1">
      <alignment horizontal="center" vertical="center"/>
    </xf>
    <xf numFmtId="175" fontId="33" fillId="5" borderId="1" xfId="0" applyNumberFormat="1" applyFont="1" applyFill="1" applyBorder="1" applyAlignment="1">
      <alignment horizontal="center" vertical="center" wrapText="1"/>
    </xf>
    <xf numFmtId="0" fontId="22" fillId="5" borderId="5" xfId="3" applyFont="1" applyFill="1" applyBorder="1" applyAlignment="1">
      <alignment horizontal="left" vertical="center" wrapText="1"/>
    </xf>
    <xf numFmtId="0" fontId="34" fillId="5" borderId="5" xfId="5" applyFont="1" applyFill="1" applyBorder="1" applyAlignment="1">
      <alignment horizontal="left" vertical="center" wrapText="1"/>
    </xf>
    <xf numFmtId="0" fontId="34" fillId="5" borderId="5" xfId="5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5" xfId="5" applyNumberFormat="1" applyFont="1" applyFill="1" applyBorder="1" applyAlignment="1">
      <alignment horizontal="left" vertical="center" wrapText="1"/>
    </xf>
    <xf numFmtId="0" fontId="22" fillId="5" borderId="5" xfId="5" applyFont="1" applyFill="1" applyBorder="1" applyAlignment="1">
      <alignment horizontal="center" vertical="center" wrapText="1"/>
    </xf>
    <xf numFmtId="1" fontId="22" fillId="5" borderId="5" xfId="5" applyNumberFormat="1" applyFont="1" applyFill="1" applyBorder="1" applyAlignment="1">
      <alignment horizontal="center" vertical="center"/>
    </xf>
    <xf numFmtId="0" fontId="22" fillId="5" borderId="5" xfId="19" applyNumberFormat="1" applyFont="1" applyFill="1" applyBorder="1" applyAlignment="1">
      <alignment horizontal="left" vertical="center" wrapText="1"/>
    </xf>
    <xf numFmtId="0" fontId="22" fillId="5" borderId="5" xfId="19" applyNumberFormat="1" applyFont="1" applyFill="1" applyBorder="1" applyAlignment="1">
      <alignment horizontal="center" vertical="center" wrapText="1"/>
    </xf>
    <xf numFmtId="1" fontId="14" fillId="5" borderId="5" xfId="0" applyNumberFormat="1" applyFont="1" applyFill="1" applyBorder="1" applyAlignment="1">
      <alignment horizontal="center" vertical="center" wrapText="1"/>
    </xf>
    <xf numFmtId="0" fontId="22" fillId="5" borderId="5" xfId="4" applyFont="1" applyFill="1" applyBorder="1" applyAlignment="1">
      <alignment horizontal="left" vertical="center" wrapText="1"/>
    </xf>
    <xf numFmtId="175" fontId="22" fillId="5" borderId="5" xfId="7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wrapText="1"/>
    </xf>
    <xf numFmtId="0" fontId="14" fillId="5" borderId="5" xfId="0" applyFont="1" applyFill="1" applyBorder="1" applyAlignment="1">
      <alignment wrapText="1"/>
    </xf>
    <xf numFmtId="0" fontId="34" fillId="5" borderId="5" xfId="0" applyFont="1" applyFill="1" applyBorder="1" applyAlignment="1">
      <alignment horizontal="left" vertical="center"/>
    </xf>
    <xf numFmtId="0" fontId="34" fillId="5" borderId="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34" fillId="5" borderId="9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center" vertical="center"/>
    </xf>
    <xf numFmtId="0" fontId="22" fillId="5" borderId="5" xfId="2" applyFont="1" applyFill="1" applyBorder="1" applyAlignment="1" applyProtection="1">
      <alignment horizontal="left" vertical="center" wrapText="1"/>
    </xf>
    <xf numFmtId="0" fontId="22" fillId="5" borderId="5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wrapText="1"/>
    </xf>
    <xf numFmtId="0" fontId="22" fillId="5" borderId="14" xfId="0" applyFont="1" applyFill="1" applyBorder="1" applyAlignment="1">
      <alignment horizontal="left" wrapText="1"/>
    </xf>
    <xf numFmtId="0" fontId="22" fillId="5" borderId="2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wrapText="1"/>
    </xf>
    <xf numFmtId="0" fontId="22" fillId="5" borderId="9" xfId="0" applyFont="1" applyFill="1" applyBorder="1" applyAlignment="1">
      <alignment horizontal="left" wrapText="1"/>
    </xf>
    <xf numFmtId="0" fontId="14" fillId="5" borderId="17" xfId="0" applyFont="1" applyFill="1" applyBorder="1" applyAlignment="1">
      <alignment wrapText="1"/>
    </xf>
    <xf numFmtId="0" fontId="14" fillId="5" borderId="10" xfId="0" applyFont="1" applyFill="1" applyBorder="1" applyAlignment="1">
      <alignment wrapText="1"/>
    </xf>
    <xf numFmtId="0" fontId="14" fillId="5" borderId="18" xfId="0" applyFont="1" applyFill="1" applyBorder="1" applyAlignment="1">
      <alignment horizontal="left" vertical="center" wrapText="1"/>
    </xf>
    <xf numFmtId="207" fontId="14" fillId="5" borderId="19" xfId="23" applyNumberFormat="1" applyFont="1" applyFill="1" applyBorder="1" applyAlignment="1">
      <alignment horizontal="center" vertical="center" wrapText="1"/>
    </xf>
    <xf numFmtId="0" fontId="22" fillId="5" borderId="9" xfId="2" applyFont="1" applyFill="1" applyBorder="1" applyAlignment="1" applyProtection="1">
      <alignment horizontal="left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left" vertical="center" wrapText="1"/>
    </xf>
    <xf numFmtId="1" fontId="33" fillId="5" borderId="5" xfId="0" applyNumberFormat="1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left" vertical="center" wrapText="1"/>
    </xf>
    <xf numFmtId="173" fontId="22" fillId="5" borderId="14" xfId="0" applyNumberFormat="1" applyFont="1" applyFill="1" applyBorder="1" applyAlignment="1">
      <alignment horizontal="center" vertical="center"/>
    </xf>
    <xf numFmtId="186" fontId="22" fillId="5" borderId="1" xfId="5" applyNumberFormat="1" applyFont="1" applyFill="1" applyBorder="1" applyAlignment="1">
      <alignment horizontal="center" vertical="center"/>
    </xf>
    <xf numFmtId="183" fontId="22" fillId="5" borderId="1" xfId="7" applyNumberFormat="1" applyFont="1" applyFill="1" applyBorder="1" applyAlignment="1">
      <alignment horizontal="center" vertical="center" wrapText="1"/>
    </xf>
    <xf numFmtId="0" fontId="34" fillId="5" borderId="8" xfId="5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wrapText="1"/>
    </xf>
    <xf numFmtId="0" fontId="14" fillId="5" borderId="8" xfId="12" applyNumberFormat="1" applyFont="1" applyFill="1" applyBorder="1" applyAlignment="1">
      <alignment horizontal="center" vertical="center" wrapText="1"/>
    </xf>
    <xf numFmtId="0" fontId="14" fillId="5" borderId="8" xfId="5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20" xfId="0" applyFont="1" applyFill="1" applyBorder="1" applyAlignment="1">
      <alignment horizontal="left" vertical="center" wrapText="1"/>
    </xf>
    <xf numFmtId="0" fontId="22" fillId="5" borderId="18" xfId="0" applyFont="1" applyFill="1" applyBorder="1" applyAlignment="1">
      <alignment horizontal="left" wrapText="1"/>
    </xf>
    <xf numFmtId="183" fontId="14" fillId="5" borderId="5" xfId="0" applyNumberFormat="1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left" vertical="center" wrapText="1"/>
    </xf>
    <xf numFmtId="49" fontId="22" fillId="5" borderId="5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22" fillId="5" borderId="13" xfId="19" applyNumberFormat="1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center" vertical="center"/>
    </xf>
    <xf numFmtId="0" fontId="34" fillId="5" borderId="13" xfId="5" applyFont="1" applyFill="1" applyBorder="1" applyAlignment="1">
      <alignment horizontal="left" vertical="center" wrapText="1"/>
    </xf>
    <xf numFmtId="0" fontId="34" fillId="5" borderId="13" xfId="5" applyFont="1" applyFill="1" applyBorder="1" applyAlignment="1">
      <alignment horizontal="center" vertical="center" wrapText="1"/>
    </xf>
    <xf numFmtId="183" fontId="22" fillId="5" borderId="1" xfId="0" applyNumberFormat="1" applyFont="1" applyFill="1" applyBorder="1" applyAlignment="1">
      <alignment horizontal="center"/>
    </xf>
    <xf numFmtId="183" fontId="22" fillId="5" borderId="1" xfId="5" applyNumberFormat="1" applyFont="1" applyFill="1" applyBorder="1" applyAlignment="1">
      <alignment horizontal="center" vertical="center"/>
    </xf>
    <xf numFmtId="1" fontId="33" fillId="5" borderId="1" xfId="0" applyNumberFormat="1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wrapText="1"/>
    </xf>
    <xf numFmtId="183" fontId="14" fillId="5" borderId="1" xfId="5" applyNumberFormat="1" applyFont="1" applyFill="1" applyBorder="1" applyAlignment="1">
      <alignment horizontal="center" vertical="center" wrapText="1"/>
    </xf>
    <xf numFmtId="207" fontId="14" fillId="5" borderId="1" xfId="23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</cellXfs>
  <cellStyles count="27">
    <cellStyle name="Гиперссылка" xfId="1" builtinId="8"/>
    <cellStyle name="Гиперссылка 2" xfId="2"/>
    <cellStyle name="Гиперссылка 3" xfId="3"/>
    <cellStyle name="Гиперссылка 4" xfId="4"/>
    <cellStyle name="Обычный" xfId="0" builtinId="0"/>
    <cellStyle name="Обычный 2" xfId="5"/>
    <cellStyle name="Обычный 2 2" xfId="6"/>
    <cellStyle name="Обычный 2 3" xfId="7"/>
    <cellStyle name="Обычный 2 4" xfId="8"/>
    <cellStyle name="Обычный 3" xfId="9"/>
    <cellStyle name="Обычный 3 2" xfId="10"/>
    <cellStyle name="Обычный 3 3" xfId="11"/>
    <cellStyle name="Обычный 4" xfId="12"/>
    <cellStyle name="Обычный 4 2" xfId="13"/>
    <cellStyle name="Обычный 5" xfId="14"/>
    <cellStyle name="Обычный 6" xfId="15"/>
    <cellStyle name="Обычный_1" xfId="16"/>
    <cellStyle name="Обычный_Лист1" xfId="17"/>
    <cellStyle name="Обычный_Лист1 2" xfId="18"/>
    <cellStyle name="Обычный_Лист2" xfId="19"/>
    <cellStyle name="Обычный_Невостребованные ТМЦ 21.03.2011 г." xfId="20"/>
    <cellStyle name="Обычный_Невостребованные ТМЦ на 01.01.2011" xfId="21"/>
    <cellStyle name="Обычный_Таблица №2 июль 2010 с 1-С" xfId="22"/>
    <cellStyle name="Финансовый 2" xfId="23"/>
    <cellStyle name="Финансовый 3" xfId="24"/>
    <cellStyle name="Финансовый 4" xfId="25"/>
    <cellStyle name="Финансовый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41</xdr:row>
      <xdr:rowOff>0</xdr:rowOff>
    </xdr:from>
    <xdr:to>
      <xdr:col>1</xdr:col>
      <xdr:colOff>1914525</xdr:colOff>
      <xdr:row>42</xdr:row>
      <xdr:rowOff>38100</xdr:rowOff>
    </xdr:to>
    <xdr:sp macro="" textlink="">
      <xdr:nvSpPr>
        <xdr:cNvPr id="414224" name="Text Box 3"/>
        <xdr:cNvSpPr txBox="1">
          <a:spLocks noChangeArrowheads="1"/>
        </xdr:cNvSpPr>
      </xdr:nvSpPr>
      <xdr:spPr bwMode="auto">
        <a:xfrm>
          <a:off x="2171700" y="1005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41</xdr:row>
      <xdr:rowOff>0</xdr:rowOff>
    </xdr:from>
    <xdr:to>
      <xdr:col>1</xdr:col>
      <xdr:colOff>1914525</xdr:colOff>
      <xdr:row>42</xdr:row>
      <xdr:rowOff>38100</xdr:rowOff>
    </xdr:to>
    <xdr:sp macro="" textlink="">
      <xdr:nvSpPr>
        <xdr:cNvPr id="414225" name="Text Box 34"/>
        <xdr:cNvSpPr txBox="1">
          <a:spLocks noChangeArrowheads="1"/>
        </xdr:cNvSpPr>
      </xdr:nvSpPr>
      <xdr:spPr bwMode="auto">
        <a:xfrm>
          <a:off x="2171700" y="1005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41</xdr:row>
      <xdr:rowOff>0</xdr:rowOff>
    </xdr:from>
    <xdr:to>
      <xdr:col>1</xdr:col>
      <xdr:colOff>1914525</xdr:colOff>
      <xdr:row>42</xdr:row>
      <xdr:rowOff>38100</xdr:rowOff>
    </xdr:to>
    <xdr:sp macro="" textlink="">
      <xdr:nvSpPr>
        <xdr:cNvPr id="414226" name="Text Box 35"/>
        <xdr:cNvSpPr txBox="1">
          <a:spLocks noChangeArrowheads="1"/>
        </xdr:cNvSpPr>
      </xdr:nvSpPr>
      <xdr:spPr bwMode="auto">
        <a:xfrm>
          <a:off x="2171700" y="1005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41</xdr:row>
      <xdr:rowOff>0</xdr:rowOff>
    </xdr:from>
    <xdr:to>
      <xdr:col>1</xdr:col>
      <xdr:colOff>1914525</xdr:colOff>
      <xdr:row>42</xdr:row>
      <xdr:rowOff>38100</xdr:rowOff>
    </xdr:to>
    <xdr:sp macro="" textlink="">
      <xdr:nvSpPr>
        <xdr:cNvPr id="414227" name="Text Box 36"/>
        <xdr:cNvSpPr txBox="1">
          <a:spLocks noChangeArrowheads="1"/>
        </xdr:cNvSpPr>
      </xdr:nvSpPr>
      <xdr:spPr bwMode="auto">
        <a:xfrm>
          <a:off x="2171700" y="1005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41</xdr:row>
      <xdr:rowOff>0</xdr:rowOff>
    </xdr:from>
    <xdr:to>
      <xdr:col>1</xdr:col>
      <xdr:colOff>1914525</xdr:colOff>
      <xdr:row>42</xdr:row>
      <xdr:rowOff>38100</xdr:rowOff>
    </xdr:to>
    <xdr:sp macro="" textlink="">
      <xdr:nvSpPr>
        <xdr:cNvPr id="414228" name="Text Box 37"/>
        <xdr:cNvSpPr txBox="1">
          <a:spLocks noChangeArrowheads="1"/>
        </xdr:cNvSpPr>
      </xdr:nvSpPr>
      <xdr:spPr bwMode="auto">
        <a:xfrm>
          <a:off x="2171700" y="1005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39</xdr:row>
      <xdr:rowOff>0</xdr:rowOff>
    </xdr:from>
    <xdr:to>
      <xdr:col>1</xdr:col>
      <xdr:colOff>1914525</xdr:colOff>
      <xdr:row>41</xdr:row>
      <xdr:rowOff>38100</xdr:rowOff>
    </xdr:to>
    <xdr:sp macro="" textlink="">
      <xdr:nvSpPr>
        <xdr:cNvPr id="414229" name="Text Box 38"/>
        <xdr:cNvSpPr txBox="1">
          <a:spLocks noChangeArrowheads="1"/>
        </xdr:cNvSpPr>
      </xdr:nvSpPr>
      <xdr:spPr bwMode="auto">
        <a:xfrm>
          <a:off x="2171700" y="9734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41</xdr:row>
      <xdr:rowOff>0</xdr:rowOff>
    </xdr:from>
    <xdr:to>
      <xdr:col>1</xdr:col>
      <xdr:colOff>1914525</xdr:colOff>
      <xdr:row>42</xdr:row>
      <xdr:rowOff>38100</xdr:rowOff>
    </xdr:to>
    <xdr:sp macro="" textlink="">
      <xdr:nvSpPr>
        <xdr:cNvPr id="414230" name="Text Box 39"/>
        <xdr:cNvSpPr txBox="1">
          <a:spLocks noChangeArrowheads="1"/>
        </xdr:cNvSpPr>
      </xdr:nvSpPr>
      <xdr:spPr bwMode="auto">
        <a:xfrm>
          <a:off x="2171700" y="1005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636270</xdr:colOff>
      <xdr:row>0</xdr:row>
      <xdr:rowOff>0</xdr:rowOff>
    </xdr:from>
    <xdr:to>
      <xdr:col>1</xdr:col>
      <xdr:colOff>1304871</xdr:colOff>
      <xdr:row>0</xdr:row>
      <xdr:rowOff>0</xdr:rowOff>
    </xdr:to>
    <xdr:sp macro="" textlink="">
      <xdr:nvSpPr>
        <xdr:cNvPr id="83969" name="Текст 1"/>
        <xdr:cNvSpPr txBox="1">
          <a:spLocks noChangeArrowheads="1"/>
        </xdr:cNvSpPr>
      </xdr:nvSpPr>
      <xdr:spPr bwMode="auto">
        <a:xfrm>
          <a:off x="981075" y="0"/>
          <a:ext cx="65722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661004</xdr:colOff>
      <xdr:row>0</xdr:row>
      <xdr:rowOff>0</xdr:rowOff>
    </xdr:to>
    <xdr:sp macro="" textlink="">
      <xdr:nvSpPr>
        <xdr:cNvPr id="83970" name="Текст 2"/>
        <xdr:cNvSpPr txBox="1">
          <a:spLocks noChangeArrowheads="1"/>
        </xdr:cNvSpPr>
      </xdr:nvSpPr>
      <xdr:spPr bwMode="auto">
        <a:xfrm>
          <a:off x="333375" y="0"/>
          <a:ext cx="65722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1914525</xdr:colOff>
      <xdr:row>13</xdr:row>
      <xdr:rowOff>38100</xdr:rowOff>
    </xdr:to>
    <xdr:sp macro="" textlink="">
      <xdr:nvSpPr>
        <xdr:cNvPr id="414882" name="Text Box 3"/>
        <xdr:cNvSpPr txBox="1">
          <a:spLocks noChangeArrowheads="1"/>
        </xdr:cNvSpPr>
      </xdr:nvSpPr>
      <xdr:spPr bwMode="auto">
        <a:xfrm>
          <a:off x="217170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38100</xdr:rowOff>
    </xdr:to>
    <xdr:sp macro="" textlink="">
      <xdr:nvSpPr>
        <xdr:cNvPr id="414883" name="Text Box 4"/>
        <xdr:cNvSpPr txBox="1">
          <a:spLocks noChangeArrowheads="1"/>
        </xdr:cNvSpPr>
      </xdr:nvSpPr>
      <xdr:spPr bwMode="auto">
        <a:xfrm>
          <a:off x="3686175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1914525</xdr:colOff>
      <xdr:row>13</xdr:row>
      <xdr:rowOff>38100</xdr:rowOff>
    </xdr:to>
    <xdr:sp macro="" textlink="">
      <xdr:nvSpPr>
        <xdr:cNvPr id="414884" name="Text Box 39"/>
        <xdr:cNvSpPr txBox="1">
          <a:spLocks noChangeArrowheads="1"/>
        </xdr:cNvSpPr>
      </xdr:nvSpPr>
      <xdr:spPr bwMode="auto">
        <a:xfrm>
          <a:off x="217170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38100</xdr:rowOff>
    </xdr:to>
    <xdr:sp macro="" textlink="">
      <xdr:nvSpPr>
        <xdr:cNvPr id="414885" name="Text Box 4"/>
        <xdr:cNvSpPr txBox="1">
          <a:spLocks noChangeArrowheads="1"/>
        </xdr:cNvSpPr>
      </xdr:nvSpPr>
      <xdr:spPr bwMode="auto">
        <a:xfrm>
          <a:off x="436245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88</xdr:row>
      <xdr:rowOff>0</xdr:rowOff>
    </xdr:from>
    <xdr:to>
      <xdr:col>1</xdr:col>
      <xdr:colOff>1914525</xdr:colOff>
      <xdr:row>89</xdr:row>
      <xdr:rowOff>9525</xdr:rowOff>
    </xdr:to>
    <xdr:sp macro="" textlink="">
      <xdr:nvSpPr>
        <xdr:cNvPr id="413120" name="Text Box 3"/>
        <xdr:cNvSpPr txBox="1">
          <a:spLocks noChangeArrowheads="1"/>
        </xdr:cNvSpPr>
      </xdr:nvSpPr>
      <xdr:spPr bwMode="auto">
        <a:xfrm>
          <a:off x="2171700" y="1867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8</xdr:row>
      <xdr:rowOff>0</xdr:rowOff>
    </xdr:from>
    <xdr:to>
      <xdr:col>1</xdr:col>
      <xdr:colOff>1914525</xdr:colOff>
      <xdr:row>9</xdr:row>
      <xdr:rowOff>66675</xdr:rowOff>
    </xdr:to>
    <xdr:sp macro="" textlink="">
      <xdr:nvSpPr>
        <xdr:cNvPr id="413121" name="Text Box 3"/>
        <xdr:cNvSpPr txBox="1">
          <a:spLocks noChangeArrowheads="1"/>
        </xdr:cNvSpPr>
      </xdr:nvSpPr>
      <xdr:spPr bwMode="auto">
        <a:xfrm>
          <a:off x="2171700" y="1866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66675</xdr:rowOff>
    </xdr:to>
    <xdr:sp macro="" textlink="">
      <xdr:nvSpPr>
        <xdr:cNvPr id="413122" name="Text Box 4"/>
        <xdr:cNvSpPr txBox="1">
          <a:spLocks noChangeArrowheads="1"/>
        </xdr:cNvSpPr>
      </xdr:nvSpPr>
      <xdr:spPr bwMode="auto">
        <a:xfrm>
          <a:off x="3600450" y="1866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1838325</xdr:colOff>
      <xdr:row>8</xdr:row>
      <xdr:rowOff>0</xdr:rowOff>
    </xdr:from>
    <xdr:to>
      <xdr:col>1</xdr:col>
      <xdr:colOff>1914525</xdr:colOff>
      <xdr:row>9</xdr:row>
      <xdr:rowOff>66675</xdr:rowOff>
    </xdr:to>
    <xdr:sp macro="" textlink="">
      <xdr:nvSpPr>
        <xdr:cNvPr id="413123" name="Text Box 39"/>
        <xdr:cNvSpPr txBox="1">
          <a:spLocks noChangeArrowheads="1"/>
        </xdr:cNvSpPr>
      </xdr:nvSpPr>
      <xdr:spPr bwMode="auto">
        <a:xfrm>
          <a:off x="2171700" y="1866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88;&#1091;&#1075;%20&#1089;&#1090;&#1072;&#1083;&#1100;&#1085;&#1086;&#1081;%20&#1044;=6,5.pdf" TargetMode="External"/><Relationship Id="rId18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87;&#1083;&#1072;&#1085;&#1082;&#1072;%200,6&#1084;.pdf" TargetMode="External"/><Relationship Id="rId26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72;&#1073;&#1077;&#1083;&#1100;%20&#1040;&#1040;&#1064;&#1074;-1%204&#1093;70%20%2018&#1084;&#1077;&#1090;&#1088;&#1086;&#1074;.pdf" TargetMode="External"/><Relationship Id="rId39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72;&#1073;&#1077;&#1083;&#1100;%20&#1040;&#1040;&#1041;&#1083;-1%204&#1093;70%20(&#1086;&#1078;)%20(1).JPG" TargetMode="External"/><Relationship Id="rId21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5;&#1083;&#1072;&#1085;&#1082;&#1072;%20&#1079;&#1072;&#1074;&#1077;&#1088;&#1096;&#1072;&#1102;&#1097;&#1072;&#1103;.pdf" TargetMode="External"/><Relationship Id="rId34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86;&#1083;&#1087;&#1072;&#1095;&#1082;&#1080;%20&#1050;-5%20(&#1058;&#1060;-20)%201.JPG" TargetMode="External"/><Relationship Id="rId42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8;&#1088;&#1091;&#1073;&#1072;%20&#1089;&#1090;&#1072;&#1083;&#1100;&#1085;&#1072;&#1103;%20&#1044;&#1091;=159&#1093;4,5%20&#1089;&#1074;%20(1).JPG" TargetMode="External"/><Relationship Id="rId47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41;&#1086;&#1083;&#1090;%20&#1052;12&#1093;200%20(1).JPG" TargetMode="External"/><Relationship Id="rId50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64;&#1090;&#1072;&#1085;&#1075;&#1072;%20(&#1096;&#1087;&#1080;&#1083;&#1100;&#1082;&#1072;)%20%20&#1052;12&#1093;1000&#1084;&#1084;%20(1).JPG" TargetMode="External"/><Relationship Id="rId7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80;&#1079;&#1086;&#1083;&#1103;&#1090;&#1086;&#1088;&#1099;%20&#1058;&#1060;%20-20.pdf" TargetMode="External"/><Relationship Id="rId2" Type="http://schemas.openxmlformats.org/officeDocument/2006/relationships/hyperlink" Target="file:///D:\&#1044;&#1086;&#1082;&#1091;&#1084;&#1077;&#1085;&#1090;&#1099;\&#1058;&#1072;&#1073;&#1083;&#1080;&#1094;&#1099;\2016\3%20&#1082;&#1074;\&#1080;&#1102;&#1083;&#1100;\&#1060;&#1086;&#1090;&#1086;%20&#1085;&#1077;&#1074;&#1086;&#1089;&#1090;&#1088;&#1077;&#1073;&#1086;&#1074;&#1072;&#1085;&#1085;&#1099;&#1093;%20&#1058;&#1052;&#1062;\&#1054;&#1075;&#1086;&#1083;&#1086;&#1074;&#1086;&#1082;%20&#1054;&#1043;-9%20(&#1076;&#1083;&#1103;%20&#1076;&#1077;&#1088;&#1077;&#1074;&#1103;&#1085;&#1085;&#1099;&#1093;%20&#1086;&#1087;&#1086;&#1088;).JPG" TargetMode="External"/><Relationship Id="rId16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8;&#1088;&#1091;&#1073;&#1072;%20PN%20&#1072;&#1088;&#1084;&#1080;&#1088;&#1086;&#1074;&#1072;&#1085;&#1085;&#1072;&#1103;%2025.pdf" TargetMode="External"/><Relationship Id="rId29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72;&#1073;&#1077;&#1083;&#1100;%20&#1040;&#1040;&#1064;&#1074;-10%203&#1093;120%20%2030%20&#1084;&#1077;&#1090;&#1088;&#1086;&#1074;.pdf" TargetMode="External"/><Relationship Id="rId11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83;&#1077;&#1081;%20&#1055;&#1042;&#1040;.pdf" TargetMode="External"/><Relationship Id="rId24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83;&#1077;&#1081;%20&#1076;&#1083;&#1103;%20&#1083;&#1080;&#1085;&#1086;&#1083;&#1077;&#1091;&#1084;&#1072;%20(&#1093;&#1086;&#1084;&#1072;&#1082;&#1086;&#1083;).pdf" TargetMode="External"/><Relationship Id="rId32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47;&#1072;&#1078;&#1080;&#1084;%20&#1089;&#1086;&#1077;&#1076;&#1080;&#1085;&#1080;&#1090;&#1077;&#1083;&#1100;&#1085;&#1099;&#1081;%20&#1087;&#1083;&#1072;&#1096;&#1077;&#1095;&#1085;&#1099;&#1081;%20&#1055;&#1040;-1-1.JPG" TargetMode="External"/><Relationship Id="rId37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8;&#1072;&#1083;&#1088;&#1077;&#1087;%20(&#1052;6)%20%20(&#1052;10).JPG" TargetMode="External"/><Relationship Id="rId40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72;&#1073;&#1077;&#1083;&#1100;%20&#1040;&#1042;&#1041;&#1073;&#1064;&#1074;-1%204&#1093;95.JPG" TargetMode="External"/><Relationship Id="rId45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8;&#1088;&#1091;&#1073;&#1072;%20%2020&#1093;2,8%20&#1057;&#1090;3.JPG" TargetMode="External"/><Relationship Id="rId5" Type="http://schemas.openxmlformats.org/officeDocument/2006/relationships/hyperlink" Target="file:///D:\&#1044;&#1086;&#1082;&#1091;&#1084;&#1077;&#1085;&#1090;&#1099;\&#1058;&#1072;&#1073;&#1083;&#1080;&#1094;&#1099;\2016\3%20&#1082;&#1074;\&#1080;&#1102;&#1083;&#1100;\&#1060;&#1086;&#1090;&#1086;%20&#1085;&#1077;&#1074;&#1086;&#1089;&#1090;&#1088;&#1077;&#1073;&#1086;&#1074;&#1072;&#1085;&#1085;&#1099;&#1093;%20&#1058;&#1052;&#1062;\&#1047;&#1074;&#1077;&#1085;&#1086;%20&#1087;&#1088;&#1086;&#1084;&#1077;&#1078;&#1091;&#1090;&#1086;&#1095;&#1085;&#1086;&#1077;%20&#1090;&#1088;&#1077;&#1093;&#1083;&#1072;&#1087;&#1095;&#1072;&#1090;&#1086;&#1077;%20&#1055;&#1056;&#1058;-7-16.JPG" TargetMode="External"/><Relationship Id="rId15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4;&#1090;&#1074;&#1086;&#1076;%2050&#1093;87%20(&#1087;&#1074;&#1093;).pdf" TargetMode="External"/><Relationship Id="rId23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5;&#1083;&#1072;&#1085;&#1082;&#1072;%20&#1091;&#1075;&#1083;&#1072;%20&#1074;&#1085;&#1091;&#1090;&#1088;&#1077;&#1085;&#1085;&#1077;&#1075;&#1086;%20(&#1094;&#1080;&#1085;&#1082;).pdf" TargetMode="External"/><Relationship Id="rId28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72;&#1073;&#1077;&#1083;&#1100;%20&#1040;&#1040;&#1064;&#1074;-1%204&#1093;95%20%20%2030&#1084;&#1077;&#1090;&#1088;&#1086;&#1074;.pdf" TargetMode="External"/><Relationship Id="rId36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7;&#1074;&#1077;&#1088;&#1083;&#1086;%2024,5%20HSS.JPG" TargetMode="External"/><Relationship Id="rId49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46;&#1091;&#1088;&#1085;&#1072;&#1083;%20&#1091;&#1095;&#1077;&#1090;&#1072;%20&#1087;&#1091;&#1090;&#1077;&#1074;&#1099;&#1093;%20&#1083;&#1080;&#1089;&#1090;&#1086;&#1074;%20(1).JPG" TargetMode="External"/><Relationship Id="rId10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5;&#1088;&#1086;&#1092;&#1080;&#1083;&#1100;%20&#1091;&#1075;&#1083;&#1086;&#1074;&#1086;&#1081;%20&#1086;&#1094;&#1080;&#1085;&#1082;&#1086;&#1074;&#1072;&#1085;&#1085;&#1099;&#1081;%2020&#1093;20&#1093;3000.pdf" TargetMode="External"/><Relationship Id="rId19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1;&#1077;&#1085;&#1090;&#1072;%20&#1089;&#1072;&#1084;&#1086;&#1082;&#1083;&#1077;&#1102;&#1097;&#1072;&#1103;%20&#1044;&#1080;&#1093;&#1090;&#1091;&#1085;&#1089;&#1073;&#1072;&#1085;&#1076;50&#1084;&#1084;.pdf" TargetMode="External"/><Relationship Id="rId31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42;&#1072;&#1083;%20&#1087;&#1088;&#1080;&#1074;&#1086;&#1076;&#1072;%20&#1056;&#1040;-7.JPG" TargetMode="External"/><Relationship Id="rId44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2;&#1086;&#1085;&#1086;&#1084;&#1077;&#1090;&#1088;%20&#1052;&#1055;&#1047;-&#1059;&#1092;%200-600%20&#1082;&#1055;&#1072;%20&#1090;.&#1082;.1.5%20%20d50%20(1).JPG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file:///D:\&#1044;&#1086;&#1082;&#1091;&#1084;&#1077;&#1085;&#1090;&#1099;\&#1058;&#1072;&#1073;&#1083;&#1080;&#1094;&#1099;\2016\3%20&#1082;&#1074;\&#1080;&#1102;&#1083;&#1100;\&#1060;&#1086;&#1090;&#1086;%20&#1085;&#1077;&#1074;&#1086;&#1089;&#1090;&#1088;&#1077;&#1073;&#1086;&#1074;&#1072;&#1085;&#1085;&#1099;&#1093;%20&#1058;&#1052;&#1062;\&#1050;&#1072;&#1073;&#1077;&#1083;&#1100;%20&#1040;&#1040;&#1064;&#1074;-1%20495%20(22&#1075;07810%20&#1073;18,(&#1084;&#1085;),&#1048;&#1088;&#1082;&#1091;&#1090;&#1089;&#1082;&#1072;&#1073;&#1077;&#1083;&#1100;.JPG" TargetMode="External"/><Relationship Id="rId9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43;&#1080;&#1083;&#1100;&#1079;&#1072;%20&#1092;&#1072;&#1079;&#1086;&#1074;&#1072;&#1103;%20MJPT%2035.pdf" TargetMode="External"/><Relationship Id="rId14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64;&#1087;&#1072;&#1090;&#1083;&#1077;&#1074;&#1082;&#1072;%20&#1092;&#1080;&#1085;&#1080;&#1096;&#1085;&#1072;&#1103;.pdf" TargetMode="External"/><Relationship Id="rId22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5;&#1083;&#1072;&#1085;&#1082;&#1072;%20&#1079;&#1072;&#1074;&#1077;&#1088;&#1096;&#1072;&#1102;&#1097;&#1072;&#1103;%20(&#1041;&#1077;&#1078;&#1077;&#1074;&#1099;&#1081;%20(1014)).pdf" TargetMode="External"/><Relationship Id="rId27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72;&#1073;&#1077;&#1083;&#1100;%20&#1040;&#1040;&#1064;&#1074;-1%204&#1093;95%20%2025%20&#1084;&#1077;&#1090;&#1088;&#1086;&#1074;.pdf" TargetMode="External"/><Relationship Id="rId30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88;&#1072;&#1073;%2060&#1093;27%20(&#1091;&#1087;%2050&#1096;&#1090;).pdf" TargetMode="External"/><Relationship Id="rId35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91;&#1083;&#1072;&#1082;%20&#1087;&#1086;&#1074;&#1086;&#1088;&#1086;&#1090;&#1085;&#1099;&#1081;%20&#1087;&#1088;&#1072;&#1074;&#1099;&#1081;%20&#1043;&#1040;&#1047;-66.JPG" TargetMode="External"/><Relationship Id="rId43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2;&#1086;&#1085;&#1086;&#1084;&#1077;&#1090;&#1088;%20&#1044;&#1052;0210&#1092;%20&#1080;&#1089;&#1087;.%20V%200-600%20&#1082;&#1055;&#1072;%20&#1082;&#1083;.&#1090;.%201,5%20IP40%20&#1052;201,5%20&#1073;&#1077;&#1079;%20&#1092;&#1083;&#1072;&#1085;&#1094;&#1072;%20(1).JPG" TargetMode="External"/><Relationship Id="rId48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42;&#1072;&#1093;&#1090;&#1077;&#1085;&#1085;&#1099;&#1081;%20&#1078;&#1091;&#1088;&#1085;&#1072;&#1083;%20&#1082;&#1088;&#1072;&#1085;&#1086;&#1074;&#1097;&#1080;&#1082;&#1072;%20(1).JPG" TargetMode="External"/><Relationship Id="rId8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5;&#1088;&#1086;&#1074;&#1086;&#1076;%20&#1040;16%20%20%2050&#1082;&#1075;.pdf" TargetMode="External"/><Relationship Id="rId51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0;&#1086;&#1088;&#1086;&#1073;&#1082;&#1072;%20&#1059;%20409-4%20(1).JPG" TargetMode="External"/><Relationship Id="rId3" Type="http://schemas.openxmlformats.org/officeDocument/2006/relationships/hyperlink" Target="file:///D:\&#1044;&#1086;&#1082;&#1091;&#1084;&#1077;&#1085;&#1090;&#1099;\&#1058;&#1072;&#1073;&#1083;&#1080;&#1094;&#1099;\2016\3%20&#1082;&#1074;\&#1080;&#1102;&#1083;&#1100;\&#1060;&#1086;&#1090;&#1086;%20&#1085;&#1077;&#1074;&#1086;&#1089;&#1090;&#1088;&#1077;&#1073;&#1086;&#1074;&#1072;&#1085;&#1085;&#1099;&#1093;%20&#1058;&#1052;&#1062;\&#1056;&#1072;&#1089;&#1082;&#1086;&#1089;%20&#1056;&#1052;-3.JPG" TargetMode="External"/><Relationship Id="rId12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64;&#1091;&#1088;&#1091;&#1087;%20&#1089;&#1072;&#1085;&#1090;&#1077;&#1093;&#1085;&#1080;&#1095;&#1077;&#1089;&#1082;&#1080;&#1081;%2010&#1093;70.pdf" TargetMode="External"/><Relationship Id="rId17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5;&#1083;&#1080;&#1090;&#1072;%20&#1087;&#1086;&#1090;&#1086;&#1083;&#1086;&#1095;&#1085;&#1072;&#1103;%20600&#1093;600&#1084;&#1084;.pdf" TargetMode="External"/><Relationship Id="rId25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91;&#1075;&#1086;&#1083;&#1086;&#1082;%20&#1087;&#1086;%20&#1087;&#1077;&#1088;&#1080;&#1084;&#1077;&#1090;&#1088;&#1091;.pdf" TargetMode="External"/><Relationship Id="rId33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47;&#1074;&#1077;&#1085;&#1086;%20&#1087;&#1088;&#1086;&#1084;&#1077;&#1078;&#1091;&#1090;&#1086;&#1095;&#1085;&#1086;&#1077;%20&#1090;&#1088;&#1077;&#1093;&#1083;&#1072;&#1087;&#1095;&#1072;&#1090;&#1086;&#1077;%20&#1055;&#1056;&#1058;-7-16(-2).JPG" TargetMode="External"/><Relationship Id="rId38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69;&#1083;&#1077;&#1082;&#1090;&#1088;&#1086;&#1076;&#1099;%20&#1052;&#1056;-3%20%20D=5%20(1).JPG" TargetMode="External"/><Relationship Id="rId46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2;&#1091;&#1092;&#1090;&#1072;%204&#1050;&#1042;&#1058;&#1087;-1-70-120.JPG" TargetMode="External"/><Relationship Id="rId20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9;&#1075;&#1086;&#1083;%20&#1074;&#1085;&#1091;&#1090;&#1088;&#1077;&#1085;&#1085;&#1080;&#1081;%20&#1076;&#1083;&#1103;%20&#1074;&#1080;&#1085;&#1080;&#1083;.&#1089;&#1072;&#1081;&#1076;&#1080;&#1085;&#1075;&#1072;%20&#1073;&#1077;&#1083;&#1099;&#1081;.pdf" TargetMode="External"/><Relationship Id="rId41" Type="http://schemas.openxmlformats.org/officeDocument/2006/relationships/hyperlink" Target="file:///\\VISION\&#1075;&#1086;&#1083;&#1086;&#1074;&#1085;&#1086;&#1081;%20&#1086;&#1092;&#1080;&#1089;\13%20-%20&#1054;&#1052;&#1058;&#1057;\0%20-%20&#1054;&#1073;&#1084;&#1077;&#1085;\&#1051;&#1080;&#1089;&#1090;%20&#1089;&#1090;&#1072;&#1083;&#1100;&#1085;&#1086;&#1081;%2020.JPG" TargetMode="External"/><Relationship Id="rId1" Type="http://schemas.openxmlformats.org/officeDocument/2006/relationships/hyperlink" Target="file:///D:\&#1044;&#1086;&#1082;&#1091;&#1084;&#1077;&#1085;&#1090;&#1099;\&#1058;&#1072;&#1073;&#1083;&#1080;&#1094;&#1099;\2016\3%20&#1082;&#1074;\&#1080;&#1102;&#1083;&#1100;\&#1060;&#1086;&#1090;&#1086;%20&#1085;&#1077;&#1074;&#1086;&#1089;&#1090;&#1088;&#1077;&#1073;&#1086;&#1074;&#1072;&#1085;&#1085;&#1099;&#1093;%20&#1058;&#1052;&#1062;\&#1054;&#1075;&#1086;&#1083;&#1086;&#1074;&#1086;&#1082;%20&#1054;&#1043;%20-5%20(&#1076;&#1083;&#1103;%20&#1076;&#1077;&#1088;&#1077;&#1074;&#1103;&#1085;&#1085;&#1099;&#1093;%20&#1086;&#1087;&#1086;&#1088;).JPG" TargetMode="External"/><Relationship Id="rId6" Type="http://schemas.openxmlformats.org/officeDocument/2006/relationships/hyperlink" Target="file:///D:\&#1044;&#1086;&#1082;&#1091;&#1084;&#1077;&#1085;&#1090;&#1099;\&#1058;&#1072;&#1073;&#1083;&#1080;&#1094;&#1099;\2016\3%20&#1082;&#1074;\&#1080;&#1102;&#1083;&#1100;\&#1060;&#1086;&#1090;&#1086;%20&#1085;&#1077;&#1074;&#1086;&#1089;&#1090;&#1088;&#1077;&#1073;&#1086;&#1074;&#1072;&#1085;&#1085;&#1099;&#1093;%20&#1058;&#1052;&#1062;\&#1055;&#1088;&#1080;&#1089;&#1090;&#1072;&#1074;&#1082;&#1080;%20&#1055;&#1058;%2033-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84"/>
  <sheetViews>
    <sheetView zoomScaleNormal="100" zoomScaleSheetLayoutView="100" workbookViewId="0">
      <pane xSplit="2" ySplit="7" topLeftCell="C20" activePane="bottomRight" state="frozen"/>
      <selection pane="topRight" activeCell="B1" sqref="B1"/>
      <selection pane="bottomLeft" activeCell="A5" sqref="A5"/>
      <selection pane="bottomRight" activeCell="A4" sqref="A4:I4"/>
    </sheetView>
  </sheetViews>
  <sheetFormatPr defaultRowHeight="12.75" x14ac:dyDescent="0.2"/>
  <cols>
    <col min="1" max="1" width="5" style="70" customWidth="1"/>
    <col min="2" max="2" width="32.5703125" style="83" customWidth="1"/>
    <col min="3" max="3" width="7.28515625" style="83" customWidth="1"/>
    <col min="4" max="4" width="5.85546875" style="70" customWidth="1"/>
    <col min="5" max="5" width="12.140625" style="101" customWidth="1"/>
    <col min="6" max="6" width="15.5703125" style="21" customWidth="1"/>
    <col min="7" max="7" width="14.42578125" style="21" customWidth="1"/>
    <col min="8" max="8" width="6.7109375" style="70" customWidth="1"/>
    <col min="9" max="9" width="12.28515625" style="102" customWidth="1"/>
    <col min="10" max="16384" width="9.140625" style="21"/>
  </cols>
  <sheetData>
    <row r="1" spans="1:31" ht="15.75" x14ac:dyDescent="0.25">
      <c r="I1" s="206" t="s">
        <v>287</v>
      </c>
    </row>
    <row r="2" spans="1:31" ht="15.75" customHeight="1" x14ac:dyDescent="0.25">
      <c r="A2" s="21"/>
      <c r="B2" s="86"/>
      <c r="D2" s="21"/>
      <c r="E2" s="84"/>
      <c r="H2" s="497">
        <v>40935</v>
      </c>
      <c r="I2" s="497"/>
    </row>
    <row r="3" spans="1:31" ht="40.5" customHeight="1" x14ac:dyDescent="0.2">
      <c r="D3" s="21"/>
      <c r="E3" s="84"/>
      <c r="H3" s="21"/>
      <c r="I3" s="21"/>
    </row>
    <row r="4" spans="1:31" s="85" customFormat="1" ht="11.25" customHeight="1" x14ac:dyDescent="0.2">
      <c r="A4" s="499" t="s">
        <v>268</v>
      </c>
      <c r="B4" s="499"/>
      <c r="C4" s="499"/>
      <c r="D4" s="499"/>
      <c r="E4" s="499"/>
      <c r="F4" s="499"/>
      <c r="G4" s="499"/>
      <c r="H4" s="499"/>
      <c r="I4" s="499"/>
    </row>
    <row r="5" spans="1:31" x14ac:dyDescent="0.2">
      <c r="B5" s="86"/>
      <c r="C5" s="86"/>
      <c r="D5" s="41"/>
      <c r="E5" s="87"/>
      <c r="F5" s="20"/>
      <c r="G5" s="20"/>
      <c r="H5" s="41"/>
      <c r="I5" s="88"/>
    </row>
    <row r="6" spans="1:31" s="85" customFormat="1" ht="15.75" customHeight="1" x14ac:dyDescent="0.2">
      <c r="A6" s="114"/>
      <c r="B6" s="33"/>
      <c r="C6" s="33"/>
      <c r="D6" s="41"/>
      <c r="E6" s="87"/>
      <c r="F6" s="20"/>
      <c r="G6" s="20"/>
      <c r="H6" s="41"/>
      <c r="I6" s="115"/>
      <c r="J6" s="116"/>
      <c r="K6" s="116"/>
      <c r="L6" s="116"/>
    </row>
    <row r="7" spans="1:31" s="90" customFormat="1" ht="30" customHeight="1" x14ac:dyDescent="0.2">
      <c r="A7" s="500" t="s">
        <v>273</v>
      </c>
      <c r="B7" s="500" t="s">
        <v>280</v>
      </c>
      <c r="C7" s="502" t="s">
        <v>177</v>
      </c>
      <c r="D7" s="498" t="s">
        <v>281</v>
      </c>
      <c r="E7" s="501" t="s">
        <v>284</v>
      </c>
      <c r="F7" s="498" t="s">
        <v>288</v>
      </c>
      <c r="G7" s="498"/>
      <c r="H7" s="498" t="s">
        <v>291</v>
      </c>
      <c r="I7" s="498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s="90" customFormat="1" ht="25.5" x14ac:dyDescent="0.2">
      <c r="A8" s="500"/>
      <c r="B8" s="500"/>
      <c r="C8" s="503"/>
      <c r="D8" s="498"/>
      <c r="E8" s="501"/>
      <c r="F8" s="91" t="s">
        <v>289</v>
      </c>
      <c r="G8" s="91" t="s">
        <v>290</v>
      </c>
      <c r="H8" s="91" t="s">
        <v>281</v>
      </c>
      <c r="I8" s="91" t="s">
        <v>292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x14ac:dyDescent="0.2">
      <c r="A9" s="39">
        <v>1</v>
      </c>
      <c r="B9" s="92">
        <v>2</v>
      </c>
      <c r="C9" s="92"/>
      <c r="D9" s="93">
        <v>3</v>
      </c>
      <c r="E9" s="92">
        <v>4</v>
      </c>
      <c r="F9" s="93">
        <v>5</v>
      </c>
      <c r="G9" s="92">
        <v>6</v>
      </c>
      <c r="H9" s="93">
        <v>7</v>
      </c>
      <c r="I9" s="92">
        <v>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53" customFormat="1" x14ac:dyDescent="0.2">
      <c r="A10" s="147"/>
      <c r="B10" s="148" t="s">
        <v>299</v>
      </c>
      <c r="C10" s="148"/>
      <c r="D10" s="151"/>
      <c r="E10" s="248">
        <f>SUM(E12:E38)</f>
        <v>292723.46000000002</v>
      </c>
      <c r="F10" s="150"/>
      <c r="G10" s="150"/>
      <c r="H10" s="151"/>
      <c r="I10" s="150"/>
      <c r="J10" s="152"/>
      <c r="K10" s="152"/>
      <c r="L10" s="152"/>
    </row>
    <row r="11" spans="1:31" s="226" customFormat="1" x14ac:dyDescent="0.2">
      <c r="A11" s="222">
        <v>1</v>
      </c>
      <c r="B11" s="51" t="s">
        <v>181</v>
      </c>
      <c r="C11" s="49" t="s">
        <v>34</v>
      </c>
      <c r="D11" s="49">
        <v>80</v>
      </c>
      <c r="E11" s="249">
        <v>3661.02</v>
      </c>
      <c r="F11" s="227" t="s">
        <v>325</v>
      </c>
      <c r="G11" s="49" t="s">
        <v>28</v>
      </c>
      <c r="H11" s="223"/>
      <c r="I11" s="224"/>
      <c r="J11" s="225"/>
      <c r="K11" s="225"/>
      <c r="L11" s="225"/>
    </row>
    <row r="12" spans="1:31" s="68" customFormat="1" ht="25.5" x14ac:dyDescent="0.2">
      <c r="A12" s="222">
        <v>2</v>
      </c>
      <c r="B12" s="51" t="s">
        <v>73</v>
      </c>
      <c r="C12" s="49" t="s">
        <v>34</v>
      </c>
      <c r="D12" s="219">
        <v>411</v>
      </c>
      <c r="E12" s="250">
        <v>14040.77</v>
      </c>
      <c r="F12" s="60" t="s">
        <v>327</v>
      </c>
      <c r="G12" s="49" t="s">
        <v>28</v>
      </c>
      <c r="H12" s="203"/>
      <c r="I12" s="67"/>
    </row>
    <row r="13" spans="1:31" s="68" customFormat="1" ht="25.5" x14ac:dyDescent="0.2">
      <c r="A13" s="222">
        <v>3</v>
      </c>
      <c r="B13" s="51" t="s">
        <v>328</v>
      </c>
      <c r="C13" s="49" t="s">
        <v>34</v>
      </c>
      <c r="D13" s="219">
        <v>82</v>
      </c>
      <c r="E13" s="249">
        <v>4407.46</v>
      </c>
      <c r="F13" s="60" t="s">
        <v>327</v>
      </c>
      <c r="G13" s="49" t="s">
        <v>28</v>
      </c>
      <c r="H13" s="203"/>
      <c r="I13" s="67"/>
    </row>
    <row r="14" spans="1:31" s="68" customFormat="1" ht="25.5" x14ac:dyDescent="0.2">
      <c r="A14" s="222">
        <v>4</v>
      </c>
      <c r="B14" s="51" t="s">
        <v>255</v>
      </c>
      <c r="C14" s="49" t="s">
        <v>34</v>
      </c>
      <c r="D14" s="219">
        <v>39</v>
      </c>
      <c r="E14" s="249">
        <v>3962.79</v>
      </c>
      <c r="F14" s="53" t="s">
        <v>327</v>
      </c>
      <c r="G14" s="49" t="s">
        <v>28</v>
      </c>
      <c r="H14" s="203"/>
      <c r="I14" s="67"/>
    </row>
    <row r="15" spans="1:31" s="68" customFormat="1" x14ac:dyDescent="0.2">
      <c r="A15" s="222">
        <v>5</v>
      </c>
      <c r="B15" s="51" t="s">
        <v>301</v>
      </c>
      <c r="C15" s="57" t="s">
        <v>34</v>
      </c>
      <c r="D15" s="219">
        <v>30</v>
      </c>
      <c r="E15" s="249">
        <v>373.2</v>
      </c>
      <c r="F15" s="60" t="s">
        <v>298</v>
      </c>
      <c r="G15" s="49" t="s">
        <v>28</v>
      </c>
      <c r="H15" s="203"/>
      <c r="I15" s="67"/>
    </row>
    <row r="16" spans="1:31" s="68" customFormat="1" x14ac:dyDescent="0.2">
      <c r="A16" s="222">
        <v>6</v>
      </c>
      <c r="B16" s="51" t="s">
        <v>301</v>
      </c>
      <c r="C16" s="57" t="s">
        <v>34</v>
      </c>
      <c r="D16" s="219">
        <v>343</v>
      </c>
      <c r="E16" s="249">
        <v>4180.75</v>
      </c>
      <c r="F16" s="60" t="s">
        <v>297</v>
      </c>
      <c r="G16" s="49" t="s">
        <v>28</v>
      </c>
      <c r="H16" s="203"/>
      <c r="I16" s="67"/>
    </row>
    <row r="17" spans="1:9" s="68" customFormat="1" x14ac:dyDescent="0.2">
      <c r="A17" s="222">
        <v>7</v>
      </c>
      <c r="B17" s="51" t="s">
        <v>204</v>
      </c>
      <c r="C17" s="57" t="s">
        <v>39</v>
      </c>
      <c r="D17" s="219">
        <v>150</v>
      </c>
      <c r="E17" s="249">
        <v>37068</v>
      </c>
      <c r="F17" s="60" t="s">
        <v>210</v>
      </c>
      <c r="G17" s="49" t="s">
        <v>28</v>
      </c>
      <c r="H17" s="203"/>
      <c r="I17" s="67"/>
    </row>
    <row r="18" spans="1:9" s="68" customFormat="1" x14ac:dyDescent="0.2">
      <c r="A18" s="222">
        <v>8</v>
      </c>
      <c r="B18" s="51" t="s">
        <v>215</v>
      </c>
      <c r="C18" s="57" t="s">
        <v>39</v>
      </c>
      <c r="D18" s="219">
        <v>70</v>
      </c>
      <c r="E18" s="249">
        <v>4652.97</v>
      </c>
      <c r="F18" s="60" t="s">
        <v>327</v>
      </c>
      <c r="G18" s="49" t="s">
        <v>28</v>
      </c>
      <c r="H18" s="203"/>
      <c r="I18" s="67"/>
    </row>
    <row r="19" spans="1:9" s="68" customFormat="1" x14ac:dyDescent="0.2">
      <c r="A19" s="222">
        <v>9</v>
      </c>
      <c r="B19" s="51" t="s">
        <v>216</v>
      </c>
      <c r="C19" s="57" t="s">
        <v>34</v>
      </c>
      <c r="D19" s="219">
        <v>4</v>
      </c>
      <c r="E19" s="249">
        <v>1049.5999999999999</v>
      </c>
      <c r="F19" s="60" t="s">
        <v>327</v>
      </c>
      <c r="G19" s="49" t="s">
        <v>28</v>
      </c>
      <c r="H19" s="203"/>
      <c r="I19" s="67"/>
    </row>
    <row r="20" spans="1:9" s="68" customFormat="1" x14ac:dyDescent="0.2">
      <c r="A20" s="222">
        <v>10</v>
      </c>
      <c r="B20" s="51" t="s">
        <v>217</v>
      </c>
      <c r="C20" s="57" t="s">
        <v>34</v>
      </c>
      <c r="D20" s="219">
        <v>18</v>
      </c>
      <c r="E20" s="249">
        <v>5792.7</v>
      </c>
      <c r="F20" s="60" t="s">
        <v>327</v>
      </c>
      <c r="G20" s="49" t="s">
        <v>28</v>
      </c>
      <c r="H20" s="203"/>
      <c r="I20" s="67"/>
    </row>
    <row r="21" spans="1:9" s="68" customFormat="1" x14ac:dyDescent="0.2">
      <c r="A21" s="222">
        <v>11</v>
      </c>
      <c r="B21" s="51" t="s">
        <v>147</v>
      </c>
      <c r="C21" s="57" t="s">
        <v>34</v>
      </c>
      <c r="D21" s="219">
        <v>61</v>
      </c>
      <c r="E21" s="249">
        <v>34038</v>
      </c>
      <c r="F21" s="60" t="s">
        <v>327</v>
      </c>
      <c r="G21" s="49" t="s">
        <v>28</v>
      </c>
      <c r="H21" s="203"/>
      <c r="I21" s="67"/>
    </row>
    <row r="22" spans="1:9" s="68" customFormat="1" x14ac:dyDescent="0.2">
      <c r="A22" s="222">
        <v>12</v>
      </c>
      <c r="B22" s="51" t="s">
        <v>303</v>
      </c>
      <c r="C22" s="57" t="s">
        <v>34</v>
      </c>
      <c r="D22" s="219">
        <v>275</v>
      </c>
      <c r="E22" s="249">
        <v>11550</v>
      </c>
      <c r="F22" s="60" t="s">
        <v>297</v>
      </c>
      <c r="G22" s="49" t="s">
        <v>28</v>
      </c>
      <c r="H22" s="203"/>
      <c r="I22" s="67"/>
    </row>
    <row r="23" spans="1:9" s="68" customFormat="1" x14ac:dyDescent="0.2">
      <c r="A23" s="222">
        <v>13</v>
      </c>
      <c r="B23" s="51" t="s">
        <v>303</v>
      </c>
      <c r="C23" s="49" t="s">
        <v>34</v>
      </c>
      <c r="D23" s="219">
        <v>95</v>
      </c>
      <c r="E23" s="249">
        <v>4329.45</v>
      </c>
      <c r="F23" s="53" t="s">
        <v>304</v>
      </c>
      <c r="G23" s="49" t="s">
        <v>28</v>
      </c>
      <c r="H23" s="203"/>
      <c r="I23" s="67"/>
    </row>
    <row r="24" spans="1:9" s="68" customFormat="1" ht="25.5" x14ac:dyDescent="0.2">
      <c r="A24" s="222">
        <v>14</v>
      </c>
      <c r="B24" s="51" t="s">
        <v>263</v>
      </c>
      <c r="C24" s="57" t="s">
        <v>34</v>
      </c>
      <c r="D24" s="219">
        <v>9</v>
      </c>
      <c r="E24" s="249">
        <v>6220.7</v>
      </c>
      <c r="F24" s="60" t="s">
        <v>327</v>
      </c>
      <c r="G24" s="49" t="s">
        <v>28</v>
      </c>
      <c r="H24" s="203"/>
      <c r="I24" s="67"/>
    </row>
    <row r="25" spans="1:9" s="68" customFormat="1" ht="25.5" x14ac:dyDescent="0.2">
      <c r="A25" s="222">
        <v>15</v>
      </c>
      <c r="B25" s="51" t="s">
        <v>258</v>
      </c>
      <c r="C25" s="57" t="s">
        <v>34</v>
      </c>
      <c r="D25" s="219">
        <v>3</v>
      </c>
      <c r="E25" s="249">
        <v>657.7</v>
      </c>
      <c r="F25" s="60" t="s">
        <v>327</v>
      </c>
      <c r="G25" s="49" t="s">
        <v>28</v>
      </c>
      <c r="H25" s="203"/>
      <c r="I25" s="67"/>
    </row>
    <row r="26" spans="1:9" s="68" customFormat="1" ht="25.5" x14ac:dyDescent="0.2">
      <c r="A26" s="222">
        <v>16</v>
      </c>
      <c r="B26" s="51" t="s">
        <v>257</v>
      </c>
      <c r="C26" s="57" t="s">
        <v>34</v>
      </c>
      <c r="D26" s="219">
        <v>39</v>
      </c>
      <c r="E26" s="249">
        <v>9655.7099999999991</v>
      </c>
      <c r="F26" s="60" t="s">
        <v>327</v>
      </c>
      <c r="G26" s="49" t="s">
        <v>28</v>
      </c>
      <c r="H26" s="203"/>
      <c r="I26" s="67"/>
    </row>
    <row r="27" spans="1:9" s="68" customFormat="1" ht="25.5" x14ac:dyDescent="0.2">
      <c r="A27" s="222">
        <v>17</v>
      </c>
      <c r="B27" s="51" t="s">
        <v>259</v>
      </c>
      <c r="C27" s="57" t="s">
        <v>34</v>
      </c>
      <c r="D27" s="219">
        <v>3</v>
      </c>
      <c r="E27" s="249">
        <v>780.54</v>
      </c>
      <c r="F27" s="60" t="s">
        <v>327</v>
      </c>
      <c r="G27" s="49" t="s">
        <v>28</v>
      </c>
      <c r="H27" s="203"/>
      <c r="I27" s="67"/>
    </row>
    <row r="28" spans="1:9" s="68" customFormat="1" ht="25.5" x14ac:dyDescent="0.2">
      <c r="A28" s="222">
        <v>18</v>
      </c>
      <c r="B28" s="51" t="s">
        <v>262</v>
      </c>
      <c r="C28" s="57" t="s">
        <v>34</v>
      </c>
      <c r="D28" s="219">
        <v>12</v>
      </c>
      <c r="E28" s="249">
        <v>2623.26</v>
      </c>
      <c r="F28" s="60" t="s">
        <v>327</v>
      </c>
      <c r="G28" s="49" t="s">
        <v>28</v>
      </c>
      <c r="H28" s="203"/>
      <c r="I28" s="67"/>
    </row>
    <row r="29" spans="1:9" s="68" customFormat="1" ht="25.5" x14ac:dyDescent="0.2">
      <c r="A29" s="222">
        <v>19</v>
      </c>
      <c r="B29" s="51" t="s">
        <v>260</v>
      </c>
      <c r="C29" s="57" t="s">
        <v>34</v>
      </c>
      <c r="D29" s="219">
        <v>6</v>
      </c>
      <c r="E29" s="249">
        <v>1561.08</v>
      </c>
      <c r="F29" s="60" t="s">
        <v>327</v>
      </c>
      <c r="G29" s="49" t="s">
        <v>28</v>
      </c>
      <c r="H29" s="203"/>
      <c r="I29" s="67"/>
    </row>
    <row r="30" spans="1:9" s="68" customFormat="1" ht="25.5" x14ac:dyDescent="0.2">
      <c r="A30" s="222">
        <v>20</v>
      </c>
      <c r="B30" s="51" t="s">
        <v>261</v>
      </c>
      <c r="C30" s="57" t="s">
        <v>34</v>
      </c>
      <c r="D30" s="219">
        <v>4</v>
      </c>
      <c r="E30" s="249">
        <v>1040.72</v>
      </c>
      <c r="F30" s="60" t="s">
        <v>327</v>
      </c>
      <c r="G30" s="49" t="s">
        <v>28</v>
      </c>
      <c r="H30" s="203"/>
      <c r="I30" s="67"/>
    </row>
    <row r="31" spans="1:9" s="68" customFormat="1" ht="38.25" x14ac:dyDescent="0.2">
      <c r="A31" s="222">
        <v>21</v>
      </c>
      <c r="B31" s="51" t="s">
        <v>264</v>
      </c>
      <c r="C31" s="57" t="s">
        <v>34</v>
      </c>
      <c r="D31" s="219">
        <v>15</v>
      </c>
      <c r="E31" s="249">
        <v>7012.5</v>
      </c>
      <c r="F31" s="60" t="s">
        <v>327</v>
      </c>
      <c r="G31" s="49" t="s">
        <v>28</v>
      </c>
      <c r="H31" s="203"/>
      <c r="I31" s="67"/>
    </row>
    <row r="32" spans="1:9" s="68" customFormat="1" ht="25.5" x14ac:dyDescent="0.2">
      <c r="A32" s="222">
        <v>22</v>
      </c>
      <c r="B32" s="51" t="s">
        <v>240</v>
      </c>
      <c r="C32" s="57" t="s">
        <v>34</v>
      </c>
      <c r="D32" s="219">
        <v>34</v>
      </c>
      <c r="E32" s="249">
        <v>8884</v>
      </c>
      <c r="F32" s="60" t="s">
        <v>327</v>
      </c>
      <c r="G32" s="49" t="s">
        <v>28</v>
      </c>
      <c r="H32" s="203"/>
      <c r="I32" s="67"/>
    </row>
    <row r="33" spans="1:12" s="68" customFormat="1" ht="25.5" x14ac:dyDescent="0.2">
      <c r="A33" s="222">
        <v>23</v>
      </c>
      <c r="B33" s="51" t="s">
        <v>241</v>
      </c>
      <c r="C33" s="57" t="s">
        <v>34</v>
      </c>
      <c r="D33" s="219">
        <v>15</v>
      </c>
      <c r="E33" s="249">
        <v>3828.33</v>
      </c>
      <c r="F33" s="60" t="s">
        <v>327</v>
      </c>
      <c r="G33" s="49" t="s">
        <v>28</v>
      </c>
      <c r="H33" s="203"/>
      <c r="I33" s="67"/>
    </row>
    <row r="34" spans="1:12" s="68" customFormat="1" ht="25.5" x14ac:dyDescent="0.2">
      <c r="A34" s="222">
        <v>24</v>
      </c>
      <c r="B34" s="51" t="s">
        <v>242</v>
      </c>
      <c r="C34" s="57" t="s">
        <v>34</v>
      </c>
      <c r="D34" s="219">
        <v>16</v>
      </c>
      <c r="E34" s="249">
        <v>4122</v>
      </c>
      <c r="F34" s="60" t="s">
        <v>327</v>
      </c>
      <c r="G34" s="49" t="s">
        <v>28</v>
      </c>
      <c r="H34" s="203"/>
      <c r="I34" s="67"/>
    </row>
    <row r="35" spans="1:12" s="68" customFormat="1" ht="25.5" x14ac:dyDescent="0.2">
      <c r="A35" s="222">
        <v>25</v>
      </c>
      <c r="B35" s="51" t="s">
        <v>243</v>
      </c>
      <c r="C35" s="57" t="s">
        <v>34</v>
      </c>
      <c r="D35" s="219">
        <v>3</v>
      </c>
      <c r="E35" s="249">
        <v>201.37</v>
      </c>
      <c r="F35" s="60" t="s">
        <v>327</v>
      </c>
      <c r="G35" s="49" t="s">
        <v>28</v>
      </c>
      <c r="H35" s="203"/>
      <c r="I35" s="67"/>
    </row>
    <row r="36" spans="1:12" s="68" customFormat="1" x14ac:dyDescent="0.2">
      <c r="A36" s="222">
        <v>26</v>
      </c>
      <c r="B36" s="51" t="s">
        <v>124</v>
      </c>
      <c r="C36" s="57" t="s">
        <v>34</v>
      </c>
      <c r="D36" s="219">
        <v>689</v>
      </c>
      <c r="E36" s="249">
        <v>112360.83</v>
      </c>
      <c r="F36" s="60" t="s">
        <v>327</v>
      </c>
      <c r="G36" s="49" t="s">
        <v>28</v>
      </c>
      <c r="H36" s="203"/>
      <c r="I36" s="67"/>
    </row>
    <row r="37" spans="1:12" s="68" customFormat="1" x14ac:dyDescent="0.2">
      <c r="A37" s="222">
        <v>27</v>
      </c>
      <c r="B37" s="51" t="s">
        <v>267</v>
      </c>
      <c r="C37" s="57" t="s">
        <v>34</v>
      </c>
      <c r="D37" s="219">
        <v>73</v>
      </c>
      <c r="E37" s="249">
        <v>7797.13</v>
      </c>
      <c r="F37" s="60" t="s">
        <v>327</v>
      </c>
      <c r="G37" s="49" t="s">
        <v>28</v>
      </c>
      <c r="H37" s="203"/>
      <c r="I37" s="67"/>
    </row>
    <row r="38" spans="1:12" s="68" customFormat="1" x14ac:dyDescent="0.2">
      <c r="A38" s="222">
        <v>28</v>
      </c>
      <c r="B38" s="51" t="s">
        <v>265</v>
      </c>
      <c r="C38" s="57" t="s">
        <v>34</v>
      </c>
      <c r="D38" s="219">
        <v>6</v>
      </c>
      <c r="E38" s="249">
        <v>531.9</v>
      </c>
      <c r="F38" s="60" t="s">
        <v>327</v>
      </c>
      <c r="G38" s="49" t="s">
        <v>28</v>
      </c>
      <c r="H38" s="203"/>
      <c r="I38" s="67"/>
    </row>
    <row r="39" spans="1:12" s="68" customFormat="1" x14ac:dyDescent="0.2">
      <c r="A39" s="112"/>
      <c r="B39" s="194"/>
      <c r="C39" s="195"/>
      <c r="D39" s="166"/>
      <c r="E39" s="191"/>
      <c r="F39" s="199"/>
      <c r="G39" s="200"/>
      <c r="H39" s="201"/>
      <c r="I39" s="202"/>
    </row>
    <row r="40" spans="1:12" s="69" customFormat="1" x14ac:dyDescent="0.2">
      <c r="A40" s="41"/>
      <c r="B40" s="46"/>
      <c r="C40" s="46"/>
      <c r="D40" s="198" t="s">
        <v>149</v>
      </c>
      <c r="E40" s="10"/>
      <c r="F40" s="118"/>
      <c r="G40" s="118"/>
      <c r="H40" s="12"/>
      <c r="I40" s="118"/>
      <c r="J40" s="117"/>
      <c r="K40" s="117"/>
      <c r="L40" s="117"/>
    </row>
    <row r="41" spans="1:12" ht="12.75" customHeight="1" x14ac:dyDescent="0.2">
      <c r="B41" s="48"/>
      <c r="C41" s="48"/>
      <c r="D41" s="25"/>
      <c r="E41" s="6"/>
      <c r="F41" s="119"/>
      <c r="G41" s="119"/>
      <c r="H41" s="120"/>
      <c r="I41" s="119"/>
      <c r="J41" s="20"/>
      <c r="K41" s="20"/>
      <c r="L41" s="20"/>
    </row>
    <row r="42" spans="1:12" x14ac:dyDescent="0.2">
      <c r="B42" s="9"/>
      <c r="C42" s="9"/>
      <c r="D42" s="21"/>
      <c r="E42" s="12" t="s">
        <v>295</v>
      </c>
      <c r="F42" s="69"/>
      <c r="G42" s="69"/>
      <c r="H42" s="50" t="s">
        <v>322</v>
      </c>
      <c r="I42" s="69"/>
      <c r="J42" s="20"/>
      <c r="K42" s="20"/>
      <c r="L42" s="20"/>
    </row>
    <row r="43" spans="1:12" x14ac:dyDescent="0.2">
      <c r="D43" s="25"/>
      <c r="E43" s="25"/>
      <c r="F43" s="25"/>
      <c r="G43" s="25"/>
      <c r="H43" s="25"/>
      <c r="I43" s="25"/>
      <c r="J43" s="20"/>
      <c r="K43" s="20"/>
      <c r="L43" s="20"/>
    </row>
    <row r="44" spans="1:12" x14ac:dyDescent="0.2">
      <c r="D44" s="26"/>
      <c r="E44" s="10" t="s">
        <v>15</v>
      </c>
      <c r="F44" s="13"/>
      <c r="G44" s="13"/>
      <c r="H44" s="13" t="s">
        <v>148</v>
      </c>
      <c r="J44" s="20"/>
      <c r="K44" s="20"/>
      <c r="L44" s="20"/>
    </row>
    <row r="45" spans="1:12" x14ac:dyDescent="0.2">
      <c r="D45" s="97"/>
      <c r="E45" s="10"/>
      <c r="F45" s="98"/>
      <c r="G45" s="98"/>
      <c r="H45" s="98"/>
      <c r="J45" s="20"/>
      <c r="K45" s="20"/>
      <c r="L45" s="20"/>
    </row>
    <row r="46" spans="1:12" x14ac:dyDescent="0.2">
      <c r="D46" s="97"/>
      <c r="E46" s="10" t="s">
        <v>271</v>
      </c>
      <c r="F46" s="13"/>
      <c r="G46" s="13"/>
      <c r="H46" s="13" t="s">
        <v>270</v>
      </c>
      <c r="J46" s="20"/>
      <c r="K46" s="20"/>
      <c r="L46" s="20"/>
    </row>
    <row r="47" spans="1:12" x14ac:dyDescent="0.2">
      <c r="J47" s="20"/>
      <c r="K47" s="20"/>
      <c r="L47" s="20"/>
    </row>
    <row r="48" spans="1:12" ht="12.75" customHeight="1" x14ac:dyDescent="0.2">
      <c r="A48" s="258" t="s">
        <v>97</v>
      </c>
      <c r="B48" s="259"/>
      <c r="C48" s="189"/>
      <c r="D48" s="10"/>
      <c r="E48" s="146"/>
      <c r="F48" s="28"/>
      <c r="G48" s="26"/>
      <c r="H48" s="21"/>
      <c r="I48" s="21"/>
    </row>
    <row r="49" spans="1:12" x14ac:dyDescent="0.2">
      <c r="A49" s="496" t="s">
        <v>98</v>
      </c>
      <c r="B49" s="496"/>
      <c r="C49" s="193"/>
      <c r="D49" s="10"/>
      <c r="E49" s="146"/>
      <c r="F49" s="99"/>
      <c r="G49" s="97"/>
      <c r="H49" s="21"/>
      <c r="I49" s="21"/>
    </row>
    <row r="50" spans="1:12" x14ac:dyDescent="0.2">
      <c r="A50" s="193"/>
      <c r="B50" s="193"/>
      <c r="C50" s="193"/>
      <c r="D50" s="10"/>
      <c r="E50" s="146"/>
      <c r="F50" s="99"/>
      <c r="G50" s="97"/>
      <c r="H50" s="21"/>
      <c r="I50" s="21"/>
    </row>
    <row r="51" spans="1:12" x14ac:dyDescent="0.2">
      <c r="B51" s="42" t="s">
        <v>253</v>
      </c>
      <c r="C51" s="42"/>
      <c r="J51" s="20"/>
      <c r="K51" s="20"/>
      <c r="L51" s="20"/>
    </row>
    <row r="52" spans="1:12" x14ac:dyDescent="0.2">
      <c r="B52" s="42" t="s">
        <v>293</v>
      </c>
      <c r="C52" s="42"/>
      <c r="J52" s="20"/>
      <c r="K52" s="20"/>
      <c r="L52" s="20"/>
    </row>
    <row r="53" spans="1:12" x14ac:dyDescent="0.2">
      <c r="J53" s="20"/>
      <c r="K53" s="20"/>
      <c r="L53" s="20"/>
    </row>
    <row r="54" spans="1:12" x14ac:dyDescent="0.2">
      <c r="J54" s="20"/>
      <c r="K54" s="20"/>
      <c r="L54" s="20"/>
    </row>
    <row r="55" spans="1:12" x14ac:dyDescent="0.2">
      <c r="J55" s="20"/>
      <c r="K55" s="20"/>
      <c r="L55" s="20"/>
    </row>
    <row r="56" spans="1:12" x14ac:dyDescent="0.2">
      <c r="J56" s="20"/>
      <c r="K56" s="20"/>
      <c r="L56" s="20"/>
    </row>
    <row r="57" spans="1:12" x14ac:dyDescent="0.2">
      <c r="J57" s="20"/>
      <c r="K57" s="20"/>
      <c r="L57" s="20"/>
    </row>
    <row r="58" spans="1:12" x14ac:dyDescent="0.2">
      <c r="J58" s="20"/>
      <c r="K58" s="20"/>
      <c r="L58" s="20"/>
    </row>
    <row r="59" spans="1:12" x14ac:dyDescent="0.2">
      <c r="J59" s="20"/>
      <c r="K59" s="20"/>
      <c r="L59" s="20"/>
    </row>
    <row r="60" spans="1:12" x14ac:dyDescent="0.2">
      <c r="J60" s="20"/>
      <c r="K60" s="20"/>
      <c r="L60" s="20"/>
    </row>
    <row r="61" spans="1:12" x14ac:dyDescent="0.2">
      <c r="J61" s="20"/>
      <c r="K61" s="20"/>
      <c r="L61" s="20"/>
    </row>
    <row r="62" spans="1:12" x14ac:dyDescent="0.2">
      <c r="J62" s="20"/>
      <c r="K62" s="20"/>
      <c r="L62" s="20"/>
    </row>
    <row r="63" spans="1:12" x14ac:dyDescent="0.2">
      <c r="J63" s="20"/>
      <c r="K63" s="20"/>
      <c r="L63" s="20"/>
    </row>
    <row r="64" spans="1:12" x14ac:dyDescent="0.2">
      <c r="J64" s="20"/>
      <c r="K64" s="20"/>
      <c r="L64" s="20"/>
    </row>
    <row r="65" spans="10:12" x14ac:dyDescent="0.2">
      <c r="J65" s="20"/>
      <c r="K65" s="20"/>
      <c r="L65" s="20"/>
    </row>
    <row r="66" spans="10:12" x14ac:dyDescent="0.2">
      <c r="J66" s="20"/>
      <c r="K66" s="20"/>
      <c r="L66" s="20"/>
    </row>
    <row r="67" spans="10:12" x14ac:dyDescent="0.2">
      <c r="J67" s="20"/>
      <c r="K67" s="20"/>
      <c r="L67" s="20"/>
    </row>
    <row r="68" spans="10:12" x14ac:dyDescent="0.2">
      <c r="J68" s="20"/>
      <c r="K68" s="20"/>
      <c r="L68" s="20"/>
    </row>
    <row r="69" spans="10:12" x14ac:dyDescent="0.2">
      <c r="J69" s="20"/>
      <c r="K69" s="20"/>
      <c r="L69" s="20"/>
    </row>
    <row r="70" spans="10:12" x14ac:dyDescent="0.2">
      <c r="J70" s="20"/>
      <c r="K70" s="20"/>
      <c r="L70" s="20"/>
    </row>
    <row r="71" spans="10:12" x14ac:dyDescent="0.2">
      <c r="J71" s="20"/>
      <c r="K71" s="20"/>
      <c r="L71" s="20"/>
    </row>
    <row r="72" spans="10:12" x14ac:dyDescent="0.2">
      <c r="J72" s="20"/>
      <c r="K72" s="20"/>
      <c r="L72" s="20"/>
    </row>
    <row r="73" spans="10:12" x14ac:dyDescent="0.2">
      <c r="J73" s="20"/>
      <c r="K73" s="20"/>
      <c r="L73" s="20"/>
    </row>
    <row r="74" spans="10:12" x14ac:dyDescent="0.2">
      <c r="J74" s="20"/>
      <c r="K74" s="20"/>
      <c r="L74" s="20"/>
    </row>
    <row r="75" spans="10:12" x14ac:dyDescent="0.2">
      <c r="J75" s="20"/>
      <c r="K75" s="20"/>
      <c r="L75" s="20"/>
    </row>
    <row r="76" spans="10:12" x14ac:dyDescent="0.2">
      <c r="J76" s="20"/>
      <c r="K76" s="20"/>
      <c r="L76" s="20"/>
    </row>
    <row r="77" spans="10:12" x14ac:dyDescent="0.2">
      <c r="J77" s="20"/>
      <c r="K77" s="20"/>
      <c r="L77" s="20"/>
    </row>
    <row r="78" spans="10:12" x14ac:dyDescent="0.2">
      <c r="J78" s="20"/>
      <c r="K78" s="20"/>
      <c r="L78" s="20"/>
    </row>
    <row r="79" spans="10:12" x14ac:dyDescent="0.2">
      <c r="J79" s="20"/>
      <c r="K79" s="20"/>
      <c r="L79" s="20"/>
    </row>
    <row r="80" spans="10:12" x14ac:dyDescent="0.2">
      <c r="J80" s="20"/>
      <c r="K80" s="20"/>
      <c r="L80" s="20"/>
    </row>
    <row r="81" spans="10:12" x14ac:dyDescent="0.2">
      <c r="J81" s="20"/>
      <c r="K81" s="20"/>
      <c r="L81" s="20"/>
    </row>
    <row r="82" spans="10:12" x14ac:dyDescent="0.2">
      <c r="J82" s="20"/>
      <c r="K82" s="20"/>
      <c r="L82" s="20"/>
    </row>
    <row r="83" spans="10:12" x14ac:dyDescent="0.2">
      <c r="J83" s="20"/>
      <c r="K83" s="20"/>
      <c r="L83" s="20"/>
    </row>
    <row r="84" spans="10:12" x14ac:dyDescent="0.2">
      <c r="J84" s="20"/>
      <c r="K84" s="20"/>
      <c r="L84" s="20"/>
    </row>
    <row r="85" spans="10:12" x14ac:dyDescent="0.2">
      <c r="J85" s="20"/>
      <c r="K85" s="20"/>
      <c r="L85" s="20"/>
    </row>
    <row r="86" spans="10:12" x14ac:dyDescent="0.2">
      <c r="J86" s="20"/>
      <c r="K86" s="20"/>
      <c r="L86" s="20"/>
    </row>
    <row r="87" spans="10:12" x14ac:dyDescent="0.2">
      <c r="J87" s="20"/>
      <c r="K87" s="20"/>
      <c r="L87" s="20"/>
    </row>
    <row r="88" spans="10:12" x14ac:dyDescent="0.2">
      <c r="J88" s="20"/>
      <c r="K88" s="20"/>
      <c r="L88" s="20"/>
    </row>
    <row r="89" spans="10:12" x14ac:dyDescent="0.2">
      <c r="J89" s="20"/>
      <c r="K89" s="20"/>
      <c r="L89" s="20"/>
    </row>
    <row r="90" spans="10:12" x14ac:dyDescent="0.2">
      <c r="J90" s="20"/>
      <c r="K90" s="20"/>
      <c r="L90" s="20"/>
    </row>
    <row r="91" spans="10:12" x14ac:dyDescent="0.2">
      <c r="J91" s="20"/>
      <c r="K91" s="20"/>
      <c r="L91" s="20"/>
    </row>
    <row r="92" spans="10:12" x14ac:dyDescent="0.2">
      <c r="J92" s="20"/>
      <c r="K92" s="20"/>
      <c r="L92" s="20"/>
    </row>
    <row r="93" spans="10:12" x14ac:dyDescent="0.2">
      <c r="J93" s="20"/>
      <c r="K93" s="20"/>
      <c r="L93" s="20"/>
    </row>
    <row r="94" spans="10:12" x14ac:dyDescent="0.2">
      <c r="J94" s="20"/>
      <c r="K94" s="20"/>
      <c r="L94" s="20"/>
    </row>
    <row r="95" spans="10:12" x14ac:dyDescent="0.2">
      <c r="J95" s="20"/>
      <c r="K95" s="20"/>
      <c r="L95" s="20"/>
    </row>
    <row r="96" spans="10:12" x14ac:dyDescent="0.2">
      <c r="J96" s="20"/>
      <c r="K96" s="20"/>
      <c r="L96" s="20"/>
    </row>
    <row r="97" spans="10:12" x14ac:dyDescent="0.2">
      <c r="J97" s="20"/>
      <c r="K97" s="20"/>
      <c r="L97" s="20"/>
    </row>
    <row r="98" spans="10:12" x14ac:dyDescent="0.2">
      <c r="J98" s="20"/>
      <c r="K98" s="20"/>
      <c r="L98" s="20"/>
    </row>
    <row r="99" spans="10:12" x14ac:dyDescent="0.2">
      <c r="J99" s="20"/>
      <c r="K99" s="20"/>
      <c r="L99" s="20"/>
    </row>
    <row r="100" spans="10:12" x14ac:dyDescent="0.2">
      <c r="J100" s="20"/>
      <c r="K100" s="20"/>
      <c r="L100" s="20"/>
    </row>
    <row r="101" spans="10:12" x14ac:dyDescent="0.2">
      <c r="J101" s="20"/>
      <c r="K101" s="20"/>
      <c r="L101" s="20"/>
    </row>
    <row r="102" spans="10:12" x14ac:dyDescent="0.2">
      <c r="J102" s="20"/>
      <c r="K102" s="20"/>
      <c r="L102" s="20"/>
    </row>
    <row r="103" spans="10:12" x14ac:dyDescent="0.2">
      <c r="J103" s="20"/>
      <c r="K103" s="20"/>
      <c r="L103" s="20"/>
    </row>
    <row r="104" spans="10:12" x14ac:dyDescent="0.2">
      <c r="J104" s="20"/>
      <c r="K104" s="20"/>
      <c r="L104" s="20"/>
    </row>
    <row r="105" spans="10:12" x14ac:dyDescent="0.2">
      <c r="J105" s="20"/>
      <c r="K105" s="20"/>
      <c r="L105" s="20"/>
    </row>
    <row r="106" spans="10:12" x14ac:dyDescent="0.2">
      <c r="J106" s="20"/>
      <c r="K106" s="20"/>
      <c r="L106" s="20"/>
    </row>
    <row r="107" spans="10:12" x14ac:dyDescent="0.2">
      <c r="J107" s="20"/>
      <c r="K107" s="20"/>
      <c r="L107" s="20"/>
    </row>
    <row r="108" spans="10:12" x14ac:dyDescent="0.2">
      <c r="J108" s="20"/>
      <c r="K108" s="20"/>
      <c r="L108" s="20"/>
    </row>
    <row r="109" spans="10:12" x14ac:dyDescent="0.2">
      <c r="J109" s="20"/>
      <c r="K109" s="20"/>
      <c r="L109" s="20"/>
    </row>
    <row r="110" spans="10:12" x14ac:dyDescent="0.2">
      <c r="J110" s="20"/>
      <c r="K110" s="20"/>
      <c r="L110" s="20"/>
    </row>
    <row r="111" spans="10:12" x14ac:dyDescent="0.2">
      <c r="J111" s="20"/>
      <c r="K111" s="20"/>
      <c r="L111" s="20"/>
    </row>
    <row r="112" spans="10:12" x14ac:dyDescent="0.2">
      <c r="J112" s="20"/>
      <c r="K112" s="20"/>
      <c r="L112" s="20"/>
    </row>
    <row r="113" spans="10:12" x14ac:dyDescent="0.2">
      <c r="J113" s="20"/>
      <c r="K113" s="20"/>
      <c r="L113" s="20"/>
    </row>
    <row r="114" spans="10:12" x14ac:dyDescent="0.2">
      <c r="J114" s="20"/>
      <c r="K114" s="20"/>
      <c r="L114" s="20"/>
    </row>
    <row r="115" spans="10:12" x14ac:dyDescent="0.2">
      <c r="J115" s="20"/>
      <c r="K115" s="20"/>
      <c r="L115" s="20"/>
    </row>
    <row r="116" spans="10:12" x14ac:dyDescent="0.2">
      <c r="J116" s="20"/>
      <c r="K116" s="20"/>
      <c r="L116" s="20"/>
    </row>
    <row r="117" spans="10:12" x14ac:dyDescent="0.2">
      <c r="J117" s="20"/>
      <c r="K117" s="20"/>
      <c r="L117" s="20"/>
    </row>
    <row r="118" spans="10:12" x14ac:dyDescent="0.2">
      <c r="J118" s="20"/>
      <c r="K118" s="20"/>
      <c r="L118" s="20"/>
    </row>
    <row r="119" spans="10:12" x14ac:dyDescent="0.2">
      <c r="J119" s="20"/>
      <c r="K119" s="20"/>
      <c r="L119" s="20"/>
    </row>
    <row r="120" spans="10:12" x14ac:dyDescent="0.2">
      <c r="J120" s="20"/>
      <c r="K120" s="20"/>
      <c r="L120" s="20"/>
    </row>
    <row r="121" spans="10:12" x14ac:dyDescent="0.2">
      <c r="J121" s="20"/>
      <c r="K121" s="20"/>
      <c r="L121" s="20"/>
    </row>
    <row r="122" spans="10:12" x14ac:dyDescent="0.2">
      <c r="J122" s="20"/>
      <c r="K122" s="20"/>
      <c r="L122" s="20"/>
    </row>
    <row r="123" spans="10:12" x14ac:dyDescent="0.2">
      <c r="J123" s="20"/>
      <c r="K123" s="20"/>
      <c r="L123" s="20"/>
    </row>
    <row r="124" spans="10:12" x14ac:dyDescent="0.2">
      <c r="J124" s="20"/>
      <c r="K124" s="20"/>
      <c r="L124" s="20"/>
    </row>
    <row r="125" spans="10:12" x14ac:dyDescent="0.2">
      <c r="J125" s="20"/>
      <c r="K125" s="20"/>
      <c r="L125" s="20"/>
    </row>
    <row r="126" spans="10:12" x14ac:dyDescent="0.2">
      <c r="J126" s="20"/>
      <c r="K126" s="20"/>
      <c r="L126" s="20"/>
    </row>
    <row r="127" spans="10:12" x14ac:dyDescent="0.2">
      <c r="J127" s="20"/>
      <c r="K127" s="20"/>
      <c r="L127" s="20"/>
    </row>
    <row r="128" spans="10:12" x14ac:dyDescent="0.2">
      <c r="J128" s="20"/>
      <c r="K128" s="20"/>
      <c r="L128" s="20"/>
    </row>
    <row r="129" spans="10:12" x14ac:dyDescent="0.2">
      <c r="J129" s="20"/>
      <c r="K129" s="20"/>
      <c r="L129" s="20"/>
    </row>
    <row r="130" spans="10:12" x14ac:dyDescent="0.2">
      <c r="J130" s="20"/>
      <c r="K130" s="20"/>
      <c r="L130" s="20"/>
    </row>
    <row r="131" spans="10:12" x14ac:dyDescent="0.2">
      <c r="J131" s="20"/>
      <c r="K131" s="20"/>
      <c r="L131" s="20"/>
    </row>
    <row r="132" spans="10:12" x14ac:dyDescent="0.2">
      <c r="J132" s="20"/>
      <c r="K132" s="20"/>
      <c r="L132" s="20"/>
    </row>
    <row r="133" spans="10:12" x14ac:dyDescent="0.2">
      <c r="J133" s="20"/>
      <c r="K133" s="20"/>
      <c r="L133" s="20"/>
    </row>
    <row r="134" spans="10:12" x14ac:dyDescent="0.2">
      <c r="J134" s="20"/>
      <c r="K134" s="20"/>
      <c r="L134" s="20"/>
    </row>
    <row r="135" spans="10:12" x14ac:dyDescent="0.2">
      <c r="J135" s="20"/>
      <c r="K135" s="20"/>
      <c r="L135" s="20"/>
    </row>
    <row r="136" spans="10:12" x14ac:dyDescent="0.2">
      <c r="J136" s="20"/>
      <c r="K136" s="20"/>
      <c r="L136" s="20"/>
    </row>
    <row r="137" spans="10:12" x14ac:dyDescent="0.2">
      <c r="J137" s="20"/>
      <c r="K137" s="20"/>
      <c r="L137" s="20"/>
    </row>
    <row r="138" spans="10:12" x14ac:dyDescent="0.2">
      <c r="J138" s="20"/>
      <c r="K138" s="20"/>
      <c r="L138" s="20"/>
    </row>
    <row r="139" spans="10:12" x14ac:dyDescent="0.2">
      <c r="J139" s="20"/>
      <c r="K139" s="20"/>
      <c r="L139" s="20"/>
    </row>
    <row r="140" spans="10:12" x14ac:dyDescent="0.2">
      <c r="J140" s="20"/>
      <c r="K140" s="20"/>
      <c r="L140" s="20"/>
    </row>
    <row r="141" spans="10:12" x14ac:dyDescent="0.2">
      <c r="J141" s="20"/>
      <c r="K141" s="20"/>
      <c r="L141" s="20"/>
    </row>
    <row r="142" spans="10:12" x14ac:dyDescent="0.2">
      <c r="J142" s="20"/>
      <c r="K142" s="20"/>
      <c r="L142" s="20"/>
    </row>
    <row r="143" spans="10:12" x14ac:dyDescent="0.2">
      <c r="J143" s="20"/>
      <c r="K143" s="20"/>
      <c r="L143" s="20"/>
    </row>
    <row r="144" spans="10:12" x14ac:dyDescent="0.2">
      <c r="J144" s="20"/>
      <c r="K144" s="20"/>
      <c r="L144" s="20"/>
    </row>
    <row r="145" spans="10:12" x14ac:dyDescent="0.2">
      <c r="J145" s="20"/>
      <c r="K145" s="20"/>
      <c r="L145" s="20"/>
    </row>
    <row r="146" spans="10:12" x14ac:dyDescent="0.2">
      <c r="J146" s="20"/>
      <c r="K146" s="20"/>
      <c r="L146" s="20"/>
    </row>
    <row r="147" spans="10:12" x14ac:dyDescent="0.2">
      <c r="J147" s="20"/>
      <c r="K147" s="20"/>
      <c r="L147" s="20"/>
    </row>
    <row r="148" spans="10:12" x14ac:dyDescent="0.2">
      <c r="J148" s="20"/>
      <c r="K148" s="20"/>
      <c r="L148" s="20"/>
    </row>
    <row r="149" spans="10:12" x14ac:dyDescent="0.2">
      <c r="J149" s="20"/>
      <c r="K149" s="20"/>
      <c r="L149" s="20"/>
    </row>
    <row r="150" spans="10:12" x14ac:dyDescent="0.2">
      <c r="J150" s="20"/>
      <c r="K150" s="20"/>
      <c r="L150" s="20"/>
    </row>
    <row r="151" spans="10:12" x14ac:dyDescent="0.2">
      <c r="J151" s="20"/>
      <c r="K151" s="20"/>
      <c r="L151" s="20"/>
    </row>
    <row r="152" spans="10:12" x14ac:dyDescent="0.2">
      <c r="J152" s="20"/>
      <c r="K152" s="20"/>
      <c r="L152" s="20"/>
    </row>
    <row r="153" spans="10:12" x14ac:dyDescent="0.2">
      <c r="J153" s="20"/>
      <c r="K153" s="20"/>
      <c r="L153" s="20"/>
    </row>
    <row r="154" spans="10:12" x14ac:dyDescent="0.2">
      <c r="J154" s="20"/>
      <c r="K154" s="20"/>
      <c r="L154" s="20"/>
    </row>
    <row r="155" spans="10:12" x14ac:dyDescent="0.2">
      <c r="J155" s="20"/>
      <c r="K155" s="20"/>
      <c r="L155" s="20"/>
    </row>
    <row r="156" spans="10:12" x14ac:dyDescent="0.2">
      <c r="J156" s="20"/>
      <c r="K156" s="20"/>
      <c r="L156" s="20"/>
    </row>
    <row r="157" spans="10:12" x14ac:dyDescent="0.2">
      <c r="J157" s="20"/>
      <c r="K157" s="20"/>
      <c r="L157" s="20"/>
    </row>
    <row r="158" spans="10:12" x14ac:dyDescent="0.2">
      <c r="J158" s="20"/>
      <c r="K158" s="20"/>
      <c r="L158" s="20"/>
    </row>
    <row r="159" spans="10:12" x14ac:dyDescent="0.2">
      <c r="J159" s="20"/>
      <c r="K159" s="20"/>
      <c r="L159" s="20"/>
    </row>
    <row r="160" spans="10:12" x14ac:dyDescent="0.2">
      <c r="J160" s="20"/>
      <c r="K160" s="20"/>
      <c r="L160" s="20"/>
    </row>
    <row r="161" spans="10:12" x14ac:dyDescent="0.2">
      <c r="J161" s="20"/>
      <c r="K161" s="20"/>
      <c r="L161" s="20"/>
    </row>
    <row r="162" spans="10:12" x14ac:dyDescent="0.2">
      <c r="J162" s="20"/>
      <c r="K162" s="20"/>
      <c r="L162" s="20"/>
    </row>
    <row r="163" spans="10:12" x14ac:dyDescent="0.2">
      <c r="J163" s="20"/>
      <c r="K163" s="20"/>
      <c r="L163" s="20"/>
    </row>
    <row r="164" spans="10:12" x14ac:dyDescent="0.2">
      <c r="J164" s="20"/>
      <c r="K164" s="20"/>
      <c r="L164" s="20"/>
    </row>
    <row r="165" spans="10:12" x14ac:dyDescent="0.2">
      <c r="J165" s="20"/>
      <c r="K165" s="20"/>
      <c r="L165" s="20"/>
    </row>
    <row r="166" spans="10:12" x14ac:dyDescent="0.2">
      <c r="J166" s="20"/>
      <c r="K166" s="20"/>
      <c r="L166" s="20"/>
    </row>
    <row r="167" spans="10:12" x14ac:dyDescent="0.2">
      <c r="J167" s="20"/>
      <c r="K167" s="20"/>
      <c r="L167" s="20"/>
    </row>
    <row r="168" spans="10:12" x14ac:dyDescent="0.2">
      <c r="J168" s="20"/>
      <c r="K168" s="20"/>
      <c r="L168" s="20"/>
    </row>
    <row r="169" spans="10:12" x14ac:dyDescent="0.2">
      <c r="J169" s="20"/>
      <c r="K169" s="20"/>
      <c r="L169" s="20"/>
    </row>
    <row r="170" spans="10:12" x14ac:dyDescent="0.2">
      <c r="J170" s="20"/>
      <c r="K170" s="20"/>
      <c r="L170" s="20"/>
    </row>
    <row r="171" spans="10:12" x14ac:dyDescent="0.2">
      <c r="J171" s="20"/>
      <c r="K171" s="20"/>
      <c r="L171" s="20"/>
    </row>
    <row r="172" spans="10:12" x14ac:dyDescent="0.2">
      <c r="J172" s="20"/>
      <c r="K172" s="20"/>
      <c r="L172" s="20"/>
    </row>
    <row r="173" spans="10:12" x14ac:dyDescent="0.2">
      <c r="J173" s="20"/>
      <c r="K173" s="20"/>
      <c r="L173" s="20"/>
    </row>
    <row r="174" spans="10:12" x14ac:dyDescent="0.2">
      <c r="J174" s="20"/>
      <c r="K174" s="20"/>
      <c r="L174" s="20"/>
    </row>
    <row r="175" spans="10:12" x14ac:dyDescent="0.2">
      <c r="J175" s="20"/>
      <c r="K175" s="20"/>
      <c r="L175" s="20"/>
    </row>
    <row r="176" spans="10:12" x14ac:dyDescent="0.2">
      <c r="J176" s="20"/>
      <c r="K176" s="20"/>
      <c r="L176" s="20"/>
    </row>
    <row r="177" spans="10:12" x14ac:dyDescent="0.2">
      <c r="J177" s="20"/>
      <c r="K177" s="20"/>
      <c r="L177" s="20"/>
    </row>
    <row r="178" spans="10:12" x14ac:dyDescent="0.2">
      <c r="J178" s="20"/>
      <c r="K178" s="20"/>
      <c r="L178" s="20"/>
    </row>
    <row r="179" spans="10:12" x14ac:dyDescent="0.2">
      <c r="J179" s="20"/>
      <c r="K179" s="20"/>
      <c r="L179" s="20"/>
    </row>
    <row r="180" spans="10:12" x14ac:dyDescent="0.2">
      <c r="J180" s="20"/>
      <c r="K180" s="20"/>
      <c r="L180" s="20"/>
    </row>
    <row r="181" spans="10:12" x14ac:dyDescent="0.2">
      <c r="J181" s="20"/>
      <c r="K181" s="20"/>
      <c r="L181" s="20"/>
    </row>
    <row r="182" spans="10:12" x14ac:dyDescent="0.2">
      <c r="J182" s="20"/>
      <c r="K182" s="20"/>
      <c r="L182" s="20"/>
    </row>
    <row r="183" spans="10:12" x14ac:dyDescent="0.2">
      <c r="J183" s="20"/>
      <c r="K183" s="20"/>
      <c r="L183" s="20"/>
    </row>
    <row r="184" spans="10:12" x14ac:dyDescent="0.2">
      <c r="J184" s="20"/>
      <c r="K184" s="20"/>
      <c r="L184" s="20"/>
    </row>
    <row r="185" spans="10:12" x14ac:dyDescent="0.2">
      <c r="J185" s="20"/>
      <c r="K185" s="20"/>
      <c r="L185" s="20"/>
    </row>
    <row r="186" spans="10:12" x14ac:dyDescent="0.2">
      <c r="J186" s="20"/>
      <c r="K186" s="20"/>
      <c r="L186" s="20"/>
    </row>
    <row r="187" spans="10:12" x14ac:dyDescent="0.2">
      <c r="J187" s="20"/>
      <c r="K187" s="20"/>
      <c r="L187" s="20"/>
    </row>
    <row r="188" spans="10:12" x14ac:dyDescent="0.2">
      <c r="J188" s="20"/>
      <c r="K188" s="20"/>
      <c r="L188" s="20"/>
    </row>
    <row r="189" spans="10:12" x14ac:dyDescent="0.2">
      <c r="J189" s="20"/>
      <c r="K189" s="20"/>
      <c r="L189" s="20"/>
    </row>
    <row r="190" spans="10:12" x14ac:dyDescent="0.2">
      <c r="J190" s="20"/>
      <c r="K190" s="20"/>
      <c r="L190" s="20"/>
    </row>
    <row r="191" spans="10:12" x14ac:dyDescent="0.2">
      <c r="J191" s="20"/>
      <c r="K191" s="20"/>
      <c r="L191" s="20"/>
    </row>
    <row r="192" spans="10:12" x14ac:dyDescent="0.2">
      <c r="J192" s="20"/>
      <c r="K192" s="20"/>
      <c r="L192" s="20"/>
    </row>
    <row r="193" spans="10:12" x14ac:dyDescent="0.2">
      <c r="J193" s="20"/>
      <c r="K193" s="20"/>
      <c r="L193" s="20"/>
    </row>
    <row r="194" spans="10:12" x14ac:dyDescent="0.2">
      <c r="J194" s="20"/>
      <c r="K194" s="20"/>
      <c r="L194" s="20"/>
    </row>
    <row r="195" spans="10:12" x14ac:dyDescent="0.2">
      <c r="J195" s="20"/>
      <c r="K195" s="20"/>
      <c r="L195" s="20"/>
    </row>
    <row r="196" spans="10:12" x14ac:dyDescent="0.2">
      <c r="J196" s="20"/>
      <c r="K196" s="20"/>
      <c r="L196" s="20"/>
    </row>
    <row r="197" spans="10:12" x14ac:dyDescent="0.2">
      <c r="J197" s="20"/>
      <c r="K197" s="20"/>
      <c r="L197" s="20"/>
    </row>
    <row r="198" spans="10:12" x14ac:dyDescent="0.2">
      <c r="J198" s="20"/>
      <c r="K198" s="20"/>
      <c r="L198" s="20"/>
    </row>
    <row r="199" spans="10:12" x14ac:dyDescent="0.2">
      <c r="J199" s="20"/>
      <c r="K199" s="20"/>
      <c r="L199" s="20"/>
    </row>
    <row r="200" spans="10:12" x14ac:dyDescent="0.2">
      <c r="J200" s="20"/>
      <c r="K200" s="20"/>
      <c r="L200" s="20"/>
    </row>
    <row r="201" spans="10:12" x14ac:dyDescent="0.2">
      <c r="J201" s="20"/>
      <c r="K201" s="20"/>
      <c r="L201" s="20"/>
    </row>
    <row r="202" spans="10:12" x14ac:dyDescent="0.2">
      <c r="J202" s="20"/>
      <c r="K202" s="20"/>
      <c r="L202" s="20"/>
    </row>
    <row r="203" spans="10:12" x14ac:dyDescent="0.2">
      <c r="J203" s="20"/>
      <c r="K203" s="20"/>
      <c r="L203" s="20"/>
    </row>
    <row r="204" spans="10:12" x14ac:dyDescent="0.2">
      <c r="J204" s="20"/>
      <c r="K204" s="20"/>
      <c r="L204" s="20"/>
    </row>
    <row r="205" spans="10:12" x14ac:dyDescent="0.2">
      <c r="J205" s="20"/>
      <c r="K205" s="20"/>
      <c r="L205" s="20"/>
    </row>
    <row r="206" spans="10:12" x14ac:dyDescent="0.2">
      <c r="J206" s="20"/>
      <c r="K206" s="20"/>
      <c r="L206" s="20"/>
    </row>
    <row r="207" spans="10:12" x14ac:dyDescent="0.2">
      <c r="J207" s="20"/>
      <c r="K207" s="20"/>
      <c r="L207" s="20"/>
    </row>
    <row r="208" spans="10:12" x14ac:dyDescent="0.2">
      <c r="J208" s="20"/>
      <c r="K208" s="20"/>
      <c r="L208" s="20"/>
    </row>
    <row r="209" spans="10:12" x14ac:dyDescent="0.2">
      <c r="J209" s="20"/>
      <c r="K209" s="20"/>
      <c r="L209" s="20"/>
    </row>
    <row r="210" spans="10:12" x14ac:dyDescent="0.2">
      <c r="J210" s="20"/>
      <c r="K210" s="20"/>
      <c r="L210" s="20"/>
    </row>
    <row r="211" spans="10:12" x14ac:dyDescent="0.2">
      <c r="J211" s="20"/>
      <c r="K211" s="20"/>
      <c r="L211" s="20"/>
    </row>
    <row r="212" spans="10:12" x14ac:dyDescent="0.2">
      <c r="J212" s="20"/>
      <c r="K212" s="20"/>
      <c r="L212" s="20"/>
    </row>
    <row r="213" spans="10:12" x14ac:dyDescent="0.2">
      <c r="J213" s="20"/>
      <c r="K213" s="20"/>
      <c r="L213" s="20"/>
    </row>
    <row r="214" spans="10:12" x14ac:dyDescent="0.2">
      <c r="J214" s="20"/>
      <c r="K214" s="20"/>
      <c r="L214" s="20"/>
    </row>
    <row r="215" spans="10:12" x14ac:dyDescent="0.2">
      <c r="J215" s="20"/>
      <c r="K215" s="20"/>
      <c r="L215" s="20"/>
    </row>
    <row r="216" spans="10:12" x14ac:dyDescent="0.2">
      <c r="J216" s="20"/>
      <c r="K216" s="20"/>
      <c r="L216" s="20"/>
    </row>
    <row r="217" spans="10:12" x14ac:dyDescent="0.2">
      <c r="J217" s="20"/>
      <c r="K217" s="20"/>
      <c r="L217" s="20"/>
    </row>
    <row r="218" spans="10:12" x14ac:dyDescent="0.2">
      <c r="J218" s="20"/>
      <c r="K218" s="20"/>
      <c r="L218" s="20"/>
    </row>
    <row r="219" spans="10:12" x14ac:dyDescent="0.2">
      <c r="J219" s="20"/>
      <c r="K219" s="20"/>
      <c r="L219" s="20"/>
    </row>
    <row r="220" spans="10:12" x14ac:dyDescent="0.2">
      <c r="J220" s="20"/>
      <c r="K220" s="20"/>
      <c r="L220" s="20"/>
    </row>
    <row r="221" spans="10:12" x14ac:dyDescent="0.2">
      <c r="J221" s="20"/>
      <c r="K221" s="20"/>
      <c r="L221" s="20"/>
    </row>
    <row r="222" spans="10:12" x14ac:dyDescent="0.2">
      <c r="J222" s="20"/>
      <c r="K222" s="20"/>
      <c r="L222" s="20"/>
    </row>
    <row r="223" spans="10:12" x14ac:dyDescent="0.2">
      <c r="J223" s="20"/>
      <c r="K223" s="20"/>
      <c r="L223" s="20"/>
    </row>
    <row r="224" spans="10:12" x14ac:dyDescent="0.2">
      <c r="J224" s="20"/>
      <c r="K224" s="20"/>
      <c r="L224" s="20"/>
    </row>
    <row r="225" spans="10:12" x14ac:dyDescent="0.2">
      <c r="J225" s="20"/>
      <c r="K225" s="20"/>
      <c r="L225" s="20"/>
    </row>
    <row r="226" spans="10:12" x14ac:dyDescent="0.2">
      <c r="J226" s="20"/>
      <c r="K226" s="20"/>
      <c r="L226" s="20"/>
    </row>
    <row r="227" spans="10:12" x14ac:dyDescent="0.2">
      <c r="J227" s="20"/>
      <c r="K227" s="20"/>
      <c r="L227" s="20"/>
    </row>
    <row r="228" spans="10:12" x14ac:dyDescent="0.2">
      <c r="J228" s="20"/>
      <c r="K228" s="20"/>
      <c r="L228" s="20"/>
    </row>
    <row r="229" spans="10:12" x14ac:dyDescent="0.2">
      <c r="J229" s="20"/>
      <c r="K229" s="20"/>
      <c r="L229" s="20"/>
    </row>
    <row r="230" spans="10:12" x14ac:dyDescent="0.2">
      <c r="J230" s="20"/>
      <c r="K230" s="20"/>
      <c r="L230" s="20"/>
    </row>
    <row r="231" spans="10:12" x14ac:dyDescent="0.2">
      <c r="J231" s="20"/>
      <c r="K231" s="20"/>
      <c r="L231" s="20"/>
    </row>
    <row r="232" spans="10:12" x14ac:dyDescent="0.2">
      <c r="J232" s="20"/>
      <c r="K232" s="20"/>
      <c r="L232" s="20"/>
    </row>
    <row r="233" spans="10:12" x14ac:dyDescent="0.2">
      <c r="J233" s="20"/>
      <c r="K233" s="20"/>
      <c r="L233" s="20"/>
    </row>
    <row r="234" spans="10:12" x14ac:dyDescent="0.2">
      <c r="J234" s="20"/>
      <c r="K234" s="20"/>
      <c r="L234" s="20"/>
    </row>
    <row r="235" spans="10:12" x14ac:dyDescent="0.2">
      <c r="J235" s="20"/>
      <c r="K235" s="20"/>
      <c r="L235" s="20"/>
    </row>
    <row r="236" spans="10:12" x14ac:dyDescent="0.2">
      <c r="J236" s="20"/>
      <c r="K236" s="20"/>
      <c r="L236" s="20"/>
    </row>
    <row r="237" spans="10:12" x14ac:dyDescent="0.2">
      <c r="J237" s="20"/>
      <c r="K237" s="20"/>
      <c r="L237" s="20"/>
    </row>
    <row r="238" spans="10:12" x14ac:dyDescent="0.2">
      <c r="J238" s="20"/>
      <c r="K238" s="20"/>
      <c r="L238" s="20"/>
    </row>
    <row r="239" spans="10:12" x14ac:dyDescent="0.2">
      <c r="J239" s="20"/>
      <c r="K239" s="20"/>
      <c r="L239" s="20"/>
    </row>
    <row r="240" spans="10:12" x14ac:dyDescent="0.2">
      <c r="J240" s="20"/>
      <c r="K240" s="20"/>
      <c r="L240" s="20"/>
    </row>
    <row r="241" spans="10:12" x14ac:dyDescent="0.2">
      <c r="J241" s="20"/>
      <c r="K241" s="20"/>
      <c r="L241" s="20"/>
    </row>
    <row r="242" spans="10:12" x14ac:dyDescent="0.2">
      <c r="J242" s="20"/>
      <c r="K242" s="20"/>
      <c r="L242" s="20"/>
    </row>
    <row r="243" spans="10:12" x14ac:dyDescent="0.2">
      <c r="J243" s="20"/>
      <c r="K243" s="20"/>
      <c r="L243" s="20"/>
    </row>
    <row r="244" spans="10:12" x14ac:dyDescent="0.2">
      <c r="J244" s="20"/>
      <c r="K244" s="20"/>
      <c r="L244" s="20"/>
    </row>
    <row r="245" spans="10:12" x14ac:dyDescent="0.2">
      <c r="J245" s="20"/>
      <c r="K245" s="20"/>
      <c r="L245" s="20"/>
    </row>
    <row r="246" spans="10:12" x14ac:dyDescent="0.2">
      <c r="J246" s="20"/>
      <c r="K246" s="20"/>
      <c r="L246" s="20"/>
    </row>
    <row r="247" spans="10:12" x14ac:dyDescent="0.2">
      <c r="J247" s="20"/>
      <c r="K247" s="20"/>
      <c r="L247" s="20"/>
    </row>
    <row r="248" spans="10:12" x14ac:dyDescent="0.2">
      <c r="J248" s="20"/>
      <c r="K248" s="20"/>
      <c r="L248" s="20"/>
    </row>
    <row r="249" spans="10:12" x14ac:dyDescent="0.2">
      <c r="J249" s="20"/>
      <c r="K249" s="20"/>
      <c r="L249" s="20"/>
    </row>
    <row r="250" spans="10:12" x14ac:dyDescent="0.2">
      <c r="J250" s="20"/>
      <c r="K250" s="20"/>
      <c r="L250" s="20"/>
    </row>
    <row r="251" spans="10:12" x14ac:dyDescent="0.2">
      <c r="J251" s="20"/>
      <c r="K251" s="20"/>
      <c r="L251" s="20"/>
    </row>
    <row r="252" spans="10:12" x14ac:dyDescent="0.2">
      <c r="J252" s="20"/>
      <c r="K252" s="20"/>
      <c r="L252" s="20"/>
    </row>
    <row r="253" spans="10:12" x14ac:dyDescent="0.2">
      <c r="J253" s="20"/>
      <c r="K253" s="20"/>
      <c r="L253" s="20"/>
    </row>
    <row r="254" spans="10:12" x14ac:dyDescent="0.2">
      <c r="J254" s="20"/>
      <c r="K254" s="20"/>
      <c r="L254" s="20"/>
    </row>
    <row r="255" spans="10:12" x14ac:dyDescent="0.2">
      <c r="J255" s="20"/>
      <c r="K255" s="20"/>
      <c r="L255" s="20"/>
    </row>
    <row r="256" spans="10:12" x14ac:dyDescent="0.2">
      <c r="J256" s="20"/>
      <c r="K256" s="20"/>
      <c r="L256" s="20"/>
    </row>
    <row r="257" spans="10:12" x14ac:dyDescent="0.2">
      <c r="J257" s="20"/>
      <c r="K257" s="20"/>
      <c r="L257" s="20"/>
    </row>
    <row r="258" spans="10:12" x14ac:dyDescent="0.2">
      <c r="J258" s="20"/>
      <c r="K258" s="20"/>
      <c r="L258" s="20"/>
    </row>
    <row r="259" spans="10:12" x14ac:dyDescent="0.2">
      <c r="J259" s="20"/>
      <c r="K259" s="20"/>
      <c r="L259" s="20"/>
    </row>
    <row r="260" spans="10:12" x14ac:dyDescent="0.2">
      <c r="J260" s="20"/>
      <c r="K260" s="20"/>
      <c r="L260" s="20"/>
    </row>
    <row r="261" spans="10:12" x14ac:dyDescent="0.2">
      <c r="J261" s="20"/>
      <c r="K261" s="20"/>
      <c r="L261" s="20"/>
    </row>
    <row r="262" spans="10:12" x14ac:dyDescent="0.2">
      <c r="J262" s="20"/>
      <c r="K262" s="20"/>
      <c r="L262" s="20"/>
    </row>
    <row r="263" spans="10:12" x14ac:dyDescent="0.2">
      <c r="J263" s="20"/>
      <c r="K263" s="20"/>
      <c r="L263" s="20"/>
    </row>
    <row r="264" spans="10:12" x14ac:dyDescent="0.2">
      <c r="J264" s="20"/>
      <c r="K264" s="20"/>
      <c r="L264" s="20"/>
    </row>
    <row r="265" spans="10:12" x14ac:dyDescent="0.2">
      <c r="J265" s="20"/>
      <c r="K265" s="20"/>
      <c r="L265" s="20"/>
    </row>
    <row r="266" spans="10:12" x14ac:dyDescent="0.2">
      <c r="J266" s="20"/>
      <c r="K266" s="20"/>
      <c r="L266" s="20"/>
    </row>
    <row r="267" spans="10:12" x14ac:dyDescent="0.2">
      <c r="J267" s="20"/>
      <c r="K267" s="20"/>
      <c r="L267" s="20"/>
    </row>
    <row r="268" spans="10:12" x14ac:dyDescent="0.2">
      <c r="J268" s="20"/>
      <c r="K268" s="20"/>
      <c r="L268" s="20"/>
    </row>
    <row r="269" spans="10:12" x14ac:dyDescent="0.2">
      <c r="J269" s="20"/>
      <c r="K269" s="20"/>
      <c r="L269" s="20"/>
    </row>
    <row r="270" spans="10:12" x14ac:dyDescent="0.2">
      <c r="J270" s="20"/>
      <c r="K270" s="20"/>
      <c r="L270" s="20"/>
    </row>
    <row r="271" spans="10:12" x14ac:dyDescent="0.2">
      <c r="J271" s="20"/>
      <c r="K271" s="20"/>
      <c r="L271" s="20"/>
    </row>
    <row r="272" spans="10:12" x14ac:dyDescent="0.2">
      <c r="J272" s="20"/>
      <c r="K272" s="20"/>
      <c r="L272" s="20"/>
    </row>
    <row r="273" spans="10:12" x14ac:dyDescent="0.2">
      <c r="J273" s="20"/>
      <c r="K273" s="20"/>
      <c r="L273" s="20"/>
    </row>
    <row r="274" spans="10:12" x14ac:dyDescent="0.2">
      <c r="J274" s="20"/>
      <c r="K274" s="20"/>
      <c r="L274" s="20"/>
    </row>
    <row r="275" spans="10:12" x14ac:dyDescent="0.2">
      <c r="J275" s="20"/>
      <c r="K275" s="20"/>
      <c r="L275" s="20"/>
    </row>
    <row r="276" spans="10:12" x14ac:dyDescent="0.2">
      <c r="J276" s="20"/>
      <c r="K276" s="20"/>
      <c r="L276" s="20"/>
    </row>
    <row r="277" spans="10:12" x14ac:dyDescent="0.2">
      <c r="J277" s="20"/>
      <c r="K277" s="20"/>
      <c r="L277" s="20"/>
    </row>
    <row r="278" spans="10:12" x14ac:dyDescent="0.2">
      <c r="J278" s="20"/>
      <c r="K278" s="20"/>
      <c r="L278" s="20"/>
    </row>
    <row r="279" spans="10:12" x14ac:dyDescent="0.2">
      <c r="J279" s="20"/>
      <c r="K279" s="20"/>
      <c r="L279" s="20"/>
    </row>
    <row r="280" spans="10:12" x14ac:dyDescent="0.2">
      <c r="J280" s="20"/>
      <c r="K280" s="20"/>
      <c r="L280" s="20"/>
    </row>
    <row r="281" spans="10:12" x14ac:dyDescent="0.2">
      <c r="J281" s="20"/>
      <c r="K281" s="20"/>
      <c r="L281" s="20"/>
    </row>
    <row r="282" spans="10:12" x14ac:dyDescent="0.2">
      <c r="J282" s="20"/>
      <c r="K282" s="20"/>
      <c r="L282" s="20"/>
    </row>
    <row r="283" spans="10:12" x14ac:dyDescent="0.2">
      <c r="J283" s="20"/>
      <c r="K283" s="20"/>
      <c r="L283" s="20"/>
    </row>
    <row r="284" spans="10:12" x14ac:dyDescent="0.2">
      <c r="J284" s="20"/>
      <c r="K284" s="20"/>
      <c r="L284" s="20"/>
    </row>
    <row r="285" spans="10:12" x14ac:dyDescent="0.2">
      <c r="J285" s="20"/>
      <c r="K285" s="20"/>
      <c r="L285" s="20"/>
    </row>
    <row r="286" spans="10:12" x14ac:dyDescent="0.2">
      <c r="J286" s="20"/>
      <c r="K286" s="20"/>
      <c r="L286" s="20"/>
    </row>
    <row r="287" spans="10:12" x14ac:dyDescent="0.2">
      <c r="J287" s="20"/>
      <c r="K287" s="20"/>
      <c r="L287" s="20"/>
    </row>
    <row r="288" spans="10:12" x14ac:dyDescent="0.2">
      <c r="J288" s="20"/>
      <c r="K288" s="20"/>
      <c r="L288" s="20"/>
    </row>
    <row r="289" spans="10:12" x14ac:dyDescent="0.2">
      <c r="J289" s="20"/>
      <c r="K289" s="20"/>
      <c r="L289" s="20"/>
    </row>
    <row r="290" spans="10:12" x14ac:dyDescent="0.2">
      <c r="J290" s="20"/>
      <c r="K290" s="20"/>
      <c r="L290" s="20"/>
    </row>
    <row r="291" spans="10:12" x14ac:dyDescent="0.2">
      <c r="J291" s="20"/>
      <c r="K291" s="20"/>
      <c r="L291" s="20"/>
    </row>
    <row r="292" spans="10:12" x14ac:dyDescent="0.2">
      <c r="J292" s="20"/>
      <c r="K292" s="20"/>
      <c r="L292" s="20"/>
    </row>
    <row r="293" spans="10:12" x14ac:dyDescent="0.2">
      <c r="J293" s="20"/>
      <c r="K293" s="20"/>
      <c r="L293" s="20"/>
    </row>
    <row r="294" spans="10:12" x14ac:dyDescent="0.2">
      <c r="J294" s="20"/>
      <c r="K294" s="20"/>
      <c r="L294" s="20"/>
    </row>
    <row r="295" spans="10:12" x14ac:dyDescent="0.2">
      <c r="J295" s="20"/>
      <c r="K295" s="20"/>
      <c r="L295" s="20"/>
    </row>
    <row r="296" spans="10:12" x14ac:dyDescent="0.2">
      <c r="J296" s="20"/>
      <c r="K296" s="20"/>
      <c r="L296" s="20"/>
    </row>
    <row r="297" spans="10:12" x14ac:dyDescent="0.2">
      <c r="J297" s="20"/>
      <c r="K297" s="20"/>
      <c r="L297" s="20"/>
    </row>
    <row r="298" spans="10:12" x14ac:dyDescent="0.2">
      <c r="J298" s="20"/>
      <c r="K298" s="20"/>
      <c r="L298" s="20"/>
    </row>
    <row r="299" spans="10:12" x14ac:dyDescent="0.2">
      <c r="J299" s="20"/>
      <c r="K299" s="20"/>
      <c r="L299" s="20"/>
    </row>
    <row r="300" spans="10:12" x14ac:dyDescent="0.2">
      <c r="J300" s="20"/>
      <c r="K300" s="20"/>
      <c r="L300" s="20"/>
    </row>
    <row r="301" spans="10:12" x14ac:dyDescent="0.2">
      <c r="J301" s="20"/>
      <c r="K301" s="20"/>
      <c r="L301" s="20"/>
    </row>
    <row r="302" spans="10:12" x14ac:dyDescent="0.2">
      <c r="J302" s="20"/>
      <c r="K302" s="20"/>
      <c r="L302" s="20"/>
    </row>
    <row r="303" spans="10:12" x14ac:dyDescent="0.2">
      <c r="J303" s="20"/>
      <c r="K303" s="20"/>
      <c r="L303" s="20"/>
    </row>
    <row r="304" spans="10:12" x14ac:dyDescent="0.2">
      <c r="J304" s="20"/>
      <c r="K304" s="20"/>
      <c r="L304" s="20"/>
    </row>
    <row r="305" spans="10:12" x14ac:dyDescent="0.2">
      <c r="J305" s="20"/>
      <c r="K305" s="20"/>
      <c r="L305" s="20"/>
    </row>
    <row r="306" spans="10:12" x14ac:dyDescent="0.2">
      <c r="J306" s="20"/>
      <c r="K306" s="20"/>
      <c r="L306" s="20"/>
    </row>
    <row r="307" spans="10:12" x14ac:dyDescent="0.2">
      <c r="J307" s="20"/>
      <c r="K307" s="20"/>
      <c r="L307" s="20"/>
    </row>
    <row r="308" spans="10:12" x14ac:dyDescent="0.2">
      <c r="J308" s="20"/>
      <c r="K308" s="20"/>
      <c r="L308" s="20"/>
    </row>
    <row r="309" spans="10:12" x14ac:dyDescent="0.2">
      <c r="J309" s="20"/>
      <c r="K309" s="20"/>
    </row>
    <row r="310" spans="10:12" x14ac:dyDescent="0.2">
      <c r="J310" s="20"/>
      <c r="K310" s="20"/>
    </row>
    <row r="311" spans="10:12" x14ac:dyDescent="0.2">
      <c r="J311" s="20"/>
      <c r="K311" s="20"/>
    </row>
    <row r="312" spans="10:12" x14ac:dyDescent="0.2">
      <c r="J312" s="20"/>
      <c r="K312" s="20"/>
    </row>
    <row r="313" spans="10:12" x14ac:dyDescent="0.2">
      <c r="J313" s="20"/>
      <c r="K313" s="20"/>
    </row>
    <row r="314" spans="10:12" x14ac:dyDescent="0.2">
      <c r="J314" s="20"/>
      <c r="K314" s="20"/>
    </row>
    <row r="315" spans="10:12" x14ac:dyDescent="0.2">
      <c r="J315" s="20"/>
      <c r="K315" s="20"/>
    </row>
    <row r="316" spans="10:12" x14ac:dyDescent="0.2">
      <c r="J316" s="20"/>
      <c r="K316" s="20"/>
    </row>
    <row r="317" spans="10:12" x14ac:dyDescent="0.2">
      <c r="J317" s="20"/>
      <c r="K317" s="20"/>
    </row>
    <row r="318" spans="10:12" x14ac:dyDescent="0.2">
      <c r="J318" s="20"/>
      <c r="K318" s="20"/>
    </row>
    <row r="319" spans="10:12" x14ac:dyDescent="0.2">
      <c r="J319" s="20"/>
      <c r="K319" s="20"/>
    </row>
    <row r="320" spans="10:12" x14ac:dyDescent="0.2">
      <c r="J320" s="20"/>
      <c r="K320" s="20"/>
    </row>
    <row r="321" spans="10:11" x14ac:dyDescent="0.2">
      <c r="J321" s="20"/>
      <c r="K321" s="20"/>
    </row>
    <row r="322" spans="10:11" x14ac:dyDescent="0.2">
      <c r="J322" s="20"/>
      <c r="K322" s="20"/>
    </row>
    <row r="323" spans="10:11" x14ac:dyDescent="0.2">
      <c r="J323" s="20"/>
      <c r="K323" s="20"/>
    </row>
    <row r="324" spans="10:11" x14ac:dyDescent="0.2">
      <c r="J324" s="20"/>
      <c r="K324" s="20"/>
    </row>
    <row r="325" spans="10:11" x14ac:dyDescent="0.2">
      <c r="J325" s="20"/>
      <c r="K325" s="20"/>
    </row>
    <row r="326" spans="10:11" x14ac:dyDescent="0.2">
      <c r="J326" s="20"/>
      <c r="K326" s="20"/>
    </row>
    <row r="327" spans="10:11" x14ac:dyDescent="0.2">
      <c r="J327" s="20"/>
      <c r="K327" s="20"/>
    </row>
    <row r="328" spans="10:11" x14ac:dyDescent="0.2">
      <c r="J328" s="20"/>
      <c r="K328" s="20"/>
    </row>
    <row r="329" spans="10:11" x14ac:dyDescent="0.2">
      <c r="J329" s="20"/>
      <c r="K329" s="20"/>
    </row>
    <row r="330" spans="10:11" x14ac:dyDescent="0.2">
      <c r="J330" s="20"/>
      <c r="K330" s="20"/>
    </row>
    <row r="331" spans="10:11" x14ac:dyDescent="0.2">
      <c r="J331" s="20"/>
      <c r="K331" s="20"/>
    </row>
    <row r="332" spans="10:11" x14ac:dyDescent="0.2">
      <c r="J332" s="20"/>
      <c r="K332" s="20"/>
    </row>
    <row r="333" spans="10:11" x14ac:dyDescent="0.2">
      <c r="J333" s="20"/>
      <c r="K333" s="20"/>
    </row>
    <row r="334" spans="10:11" x14ac:dyDescent="0.2">
      <c r="J334" s="20"/>
      <c r="K334" s="20"/>
    </row>
    <row r="335" spans="10:11" x14ac:dyDescent="0.2">
      <c r="J335" s="20"/>
      <c r="K335" s="20"/>
    </row>
    <row r="336" spans="10:11" x14ac:dyDescent="0.2">
      <c r="J336" s="20"/>
      <c r="K336" s="20"/>
    </row>
    <row r="337" spans="10:11" x14ac:dyDescent="0.2">
      <c r="J337" s="20"/>
      <c r="K337" s="20"/>
    </row>
    <row r="338" spans="10:11" x14ac:dyDescent="0.2">
      <c r="J338" s="20"/>
      <c r="K338" s="20"/>
    </row>
    <row r="339" spans="10:11" x14ac:dyDescent="0.2">
      <c r="J339" s="20"/>
      <c r="K339" s="20"/>
    </row>
    <row r="340" spans="10:11" x14ac:dyDescent="0.2">
      <c r="J340" s="20"/>
      <c r="K340" s="20"/>
    </row>
    <row r="341" spans="10:11" x14ac:dyDescent="0.2">
      <c r="J341" s="20"/>
      <c r="K341" s="20"/>
    </row>
    <row r="342" spans="10:11" x14ac:dyDescent="0.2">
      <c r="J342" s="20"/>
      <c r="K342" s="20"/>
    </row>
    <row r="343" spans="10:11" x14ac:dyDescent="0.2">
      <c r="J343" s="20"/>
      <c r="K343" s="20"/>
    </row>
    <row r="344" spans="10:11" x14ac:dyDescent="0.2">
      <c r="J344" s="20"/>
      <c r="K344" s="20"/>
    </row>
    <row r="345" spans="10:11" x14ac:dyDescent="0.2">
      <c r="J345" s="20"/>
      <c r="K345" s="20"/>
    </row>
    <row r="346" spans="10:11" x14ac:dyDescent="0.2">
      <c r="J346" s="20"/>
      <c r="K346" s="20"/>
    </row>
    <row r="347" spans="10:11" x14ac:dyDescent="0.2">
      <c r="J347" s="20"/>
      <c r="K347" s="20"/>
    </row>
    <row r="348" spans="10:11" x14ac:dyDescent="0.2">
      <c r="J348" s="20"/>
      <c r="K348" s="20"/>
    </row>
    <row r="349" spans="10:11" x14ac:dyDescent="0.2">
      <c r="J349" s="20"/>
      <c r="K349" s="20"/>
    </row>
    <row r="350" spans="10:11" x14ac:dyDescent="0.2">
      <c r="J350" s="20"/>
      <c r="K350" s="20"/>
    </row>
    <row r="351" spans="10:11" x14ac:dyDescent="0.2">
      <c r="J351" s="20"/>
      <c r="K351" s="20"/>
    </row>
    <row r="352" spans="10:11" x14ac:dyDescent="0.2">
      <c r="J352" s="20"/>
      <c r="K352" s="20"/>
    </row>
    <row r="353" spans="10:11" x14ac:dyDescent="0.2">
      <c r="J353" s="20"/>
      <c r="K353" s="20"/>
    </row>
    <row r="354" spans="10:11" x14ac:dyDescent="0.2">
      <c r="J354" s="20"/>
      <c r="K354" s="20"/>
    </row>
    <row r="355" spans="10:11" x14ac:dyDescent="0.2">
      <c r="J355" s="20"/>
      <c r="K355" s="20"/>
    </row>
    <row r="356" spans="10:11" x14ac:dyDescent="0.2">
      <c r="J356" s="20"/>
      <c r="K356" s="20"/>
    </row>
    <row r="357" spans="10:11" x14ac:dyDescent="0.2">
      <c r="J357" s="20"/>
      <c r="K357" s="20"/>
    </row>
    <row r="358" spans="10:11" x14ac:dyDescent="0.2">
      <c r="J358" s="20"/>
      <c r="K358" s="20"/>
    </row>
    <row r="359" spans="10:11" x14ac:dyDescent="0.2">
      <c r="J359" s="20"/>
      <c r="K359" s="20"/>
    </row>
    <row r="360" spans="10:11" x14ac:dyDescent="0.2">
      <c r="J360" s="20"/>
      <c r="K360" s="20"/>
    </row>
    <row r="361" spans="10:11" x14ac:dyDescent="0.2">
      <c r="J361" s="20"/>
      <c r="K361" s="20"/>
    </row>
    <row r="362" spans="10:11" x14ac:dyDescent="0.2">
      <c r="J362" s="20"/>
      <c r="K362" s="20"/>
    </row>
    <row r="363" spans="10:11" x14ac:dyDescent="0.2">
      <c r="J363" s="20"/>
      <c r="K363" s="20"/>
    </row>
    <row r="364" spans="10:11" x14ac:dyDescent="0.2">
      <c r="J364" s="20"/>
      <c r="K364" s="20"/>
    </row>
    <row r="365" spans="10:11" x14ac:dyDescent="0.2">
      <c r="J365" s="20"/>
      <c r="K365" s="20"/>
    </row>
    <row r="366" spans="10:11" x14ac:dyDescent="0.2">
      <c r="J366" s="20"/>
      <c r="K366" s="20"/>
    </row>
    <row r="367" spans="10:11" x14ac:dyDescent="0.2">
      <c r="J367" s="20"/>
      <c r="K367" s="20"/>
    </row>
    <row r="368" spans="10:11" x14ac:dyDescent="0.2">
      <c r="J368" s="20"/>
      <c r="K368" s="20"/>
    </row>
    <row r="369" spans="10:11" x14ac:dyDescent="0.2">
      <c r="J369" s="20"/>
      <c r="K369" s="20"/>
    </row>
    <row r="370" spans="10:11" x14ac:dyDescent="0.2">
      <c r="J370" s="20"/>
      <c r="K370" s="20"/>
    </row>
    <row r="371" spans="10:11" x14ac:dyDescent="0.2">
      <c r="J371" s="20"/>
      <c r="K371" s="20"/>
    </row>
    <row r="372" spans="10:11" x14ac:dyDescent="0.2">
      <c r="J372" s="20"/>
      <c r="K372" s="20"/>
    </row>
    <row r="373" spans="10:11" x14ac:dyDescent="0.2">
      <c r="J373" s="20"/>
      <c r="K373" s="20"/>
    </row>
    <row r="374" spans="10:11" x14ac:dyDescent="0.2">
      <c r="J374" s="20"/>
      <c r="K374" s="20"/>
    </row>
    <row r="375" spans="10:11" x14ac:dyDescent="0.2">
      <c r="J375" s="20"/>
      <c r="K375" s="20"/>
    </row>
    <row r="376" spans="10:11" x14ac:dyDescent="0.2">
      <c r="J376" s="20"/>
      <c r="K376" s="20"/>
    </row>
    <row r="377" spans="10:11" x14ac:dyDescent="0.2">
      <c r="J377" s="20"/>
      <c r="K377" s="20"/>
    </row>
    <row r="378" spans="10:11" x14ac:dyDescent="0.2">
      <c r="J378" s="20"/>
      <c r="K378" s="20"/>
    </row>
    <row r="379" spans="10:11" x14ac:dyDescent="0.2">
      <c r="J379" s="20"/>
      <c r="K379" s="20"/>
    </row>
    <row r="380" spans="10:11" x14ac:dyDescent="0.2">
      <c r="J380" s="20"/>
      <c r="K380" s="20"/>
    </row>
    <row r="381" spans="10:11" x14ac:dyDescent="0.2">
      <c r="J381" s="20"/>
      <c r="K381" s="20"/>
    </row>
    <row r="382" spans="10:11" x14ac:dyDescent="0.2">
      <c r="J382" s="20"/>
      <c r="K382" s="20"/>
    </row>
    <row r="383" spans="10:11" x14ac:dyDescent="0.2">
      <c r="J383" s="20"/>
      <c r="K383" s="20"/>
    </row>
    <row r="384" spans="10:11" x14ac:dyDescent="0.2">
      <c r="J384" s="20"/>
      <c r="K384" s="20"/>
    </row>
    <row r="385" spans="10:11" x14ac:dyDescent="0.2">
      <c r="J385" s="20"/>
      <c r="K385" s="20"/>
    </row>
    <row r="386" spans="10:11" x14ac:dyDescent="0.2">
      <c r="J386" s="20"/>
      <c r="K386" s="20"/>
    </row>
    <row r="387" spans="10:11" x14ac:dyDescent="0.2">
      <c r="J387" s="20"/>
      <c r="K387" s="20"/>
    </row>
    <row r="388" spans="10:11" x14ac:dyDescent="0.2">
      <c r="J388" s="20"/>
      <c r="K388" s="20"/>
    </row>
    <row r="389" spans="10:11" x14ac:dyDescent="0.2">
      <c r="J389" s="20"/>
      <c r="K389" s="20"/>
    </row>
    <row r="390" spans="10:11" x14ac:dyDescent="0.2">
      <c r="J390" s="20"/>
      <c r="K390" s="20"/>
    </row>
    <row r="391" spans="10:11" x14ac:dyDescent="0.2">
      <c r="J391" s="20"/>
      <c r="K391" s="20"/>
    </row>
    <row r="392" spans="10:11" x14ac:dyDescent="0.2">
      <c r="J392" s="20"/>
      <c r="K392" s="20"/>
    </row>
    <row r="393" spans="10:11" x14ac:dyDescent="0.2">
      <c r="J393" s="20"/>
      <c r="K393" s="20"/>
    </row>
    <row r="394" spans="10:11" x14ac:dyDescent="0.2">
      <c r="J394" s="20"/>
      <c r="K394" s="20"/>
    </row>
    <row r="395" spans="10:11" x14ac:dyDescent="0.2">
      <c r="J395" s="20"/>
      <c r="K395" s="20"/>
    </row>
    <row r="396" spans="10:11" x14ac:dyDescent="0.2">
      <c r="J396" s="20"/>
      <c r="K396" s="20"/>
    </row>
    <row r="397" spans="10:11" x14ac:dyDescent="0.2">
      <c r="J397" s="20"/>
      <c r="K397" s="20"/>
    </row>
    <row r="398" spans="10:11" x14ac:dyDescent="0.2">
      <c r="J398" s="20"/>
      <c r="K398" s="20"/>
    </row>
    <row r="399" spans="10:11" x14ac:dyDescent="0.2">
      <c r="J399" s="20"/>
      <c r="K399" s="20"/>
    </row>
    <row r="400" spans="10:11" x14ac:dyDescent="0.2">
      <c r="J400" s="20"/>
      <c r="K400" s="20"/>
    </row>
    <row r="401" spans="10:11" x14ac:dyDescent="0.2">
      <c r="J401" s="20"/>
      <c r="K401" s="20"/>
    </row>
    <row r="402" spans="10:11" x14ac:dyDescent="0.2">
      <c r="J402" s="20"/>
      <c r="K402" s="20"/>
    </row>
    <row r="403" spans="10:11" x14ac:dyDescent="0.2">
      <c r="J403" s="20"/>
      <c r="K403" s="20"/>
    </row>
    <row r="404" spans="10:11" x14ac:dyDescent="0.2">
      <c r="J404" s="20"/>
      <c r="K404" s="20"/>
    </row>
    <row r="405" spans="10:11" x14ac:dyDescent="0.2">
      <c r="J405" s="20"/>
      <c r="K405" s="20"/>
    </row>
    <row r="406" spans="10:11" x14ac:dyDescent="0.2">
      <c r="J406" s="20"/>
      <c r="K406" s="20"/>
    </row>
    <row r="407" spans="10:11" x14ac:dyDescent="0.2">
      <c r="J407" s="20"/>
      <c r="K407" s="20"/>
    </row>
    <row r="408" spans="10:11" x14ac:dyDescent="0.2">
      <c r="J408" s="20"/>
      <c r="K408" s="20"/>
    </row>
    <row r="409" spans="10:11" x14ac:dyDescent="0.2">
      <c r="J409" s="20"/>
      <c r="K409" s="20"/>
    </row>
    <row r="410" spans="10:11" x14ac:dyDescent="0.2">
      <c r="J410" s="20"/>
      <c r="K410" s="20"/>
    </row>
    <row r="411" spans="10:11" x14ac:dyDescent="0.2">
      <c r="J411" s="20"/>
      <c r="K411" s="20"/>
    </row>
    <row r="412" spans="10:11" x14ac:dyDescent="0.2">
      <c r="J412" s="20"/>
      <c r="K412" s="20"/>
    </row>
    <row r="413" spans="10:11" x14ac:dyDescent="0.2">
      <c r="J413" s="20"/>
      <c r="K413" s="20"/>
    </row>
    <row r="414" spans="10:11" x14ac:dyDescent="0.2">
      <c r="J414" s="20"/>
      <c r="K414" s="20"/>
    </row>
    <row r="415" spans="10:11" x14ac:dyDescent="0.2">
      <c r="J415" s="20"/>
      <c r="K415" s="20"/>
    </row>
    <row r="416" spans="10:11" x14ac:dyDescent="0.2">
      <c r="J416" s="20"/>
      <c r="K416" s="20"/>
    </row>
    <row r="417" spans="10:11" x14ac:dyDescent="0.2">
      <c r="J417" s="20"/>
      <c r="K417" s="20"/>
    </row>
    <row r="418" spans="10:11" x14ac:dyDescent="0.2">
      <c r="J418" s="20"/>
      <c r="K418" s="20"/>
    </row>
    <row r="419" spans="10:11" x14ac:dyDescent="0.2">
      <c r="J419" s="20"/>
      <c r="K419" s="20"/>
    </row>
    <row r="420" spans="10:11" x14ac:dyDescent="0.2">
      <c r="J420" s="20"/>
      <c r="K420" s="20"/>
    </row>
    <row r="421" spans="10:11" x14ac:dyDescent="0.2">
      <c r="J421" s="20"/>
      <c r="K421" s="20"/>
    </row>
    <row r="422" spans="10:11" x14ac:dyDescent="0.2">
      <c r="J422" s="20"/>
      <c r="K422" s="20"/>
    </row>
    <row r="423" spans="10:11" x14ac:dyDescent="0.2">
      <c r="J423" s="20"/>
      <c r="K423" s="20"/>
    </row>
    <row r="424" spans="10:11" x14ac:dyDescent="0.2">
      <c r="J424" s="20"/>
      <c r="K424" s="20"/>
    </row>
    <row r="425" spans="10:11" x14ac:dyDescent="0.2">
      <c r="J425" s="20"/>
      <c r="K425" s="20"/>
    </row>
    <row r="426" spans="10:11" x14ac:dyDescent="0.2">
      <c r="J426" s="20"/>
      <c r="K426" s="20"/>
    </row>
    <row r="427" spans="10:11" x14ac:dyDescent="0.2">
      <c r="J427" s="20"/>
      <c r="K427" s="20"/>
    </row>
    <row r="428" spans="10:11" x14ac:dyDescent="0.2">
      <c r="J428" s="20"/>
      <c r="K428" s="20"/>
    </row>
    <row r="429" spans="10:11" x14ac:dyDescent="0.2">
      <c r="J429" s="20"/>
      <c r="K429" s="20"/>
    </row>
    <row r="430" spans="10:11" x14ac:dyDescent="0.2">
      <c r="J430" s="20"/>
      <c r="K430" s="20"/>
    </row>
    <row r="431" spans="10:11" x14ac:dyDescent="0.2">
      <c r="J431" s="20"/>
      <c r="K431" s="20"/>
    </row>
    <row r="432" spans="10:11" x14ac:dyDescent="0.2">
      <c r="J432" s="20"/>
      <c r="K432" s="20"/>
    </row>
    <row r="433" spans="10:11" x14ac:dyDescent="0.2">
      <c r="J433" s="20"/>
      <c r="K433" s="20"/>
    </row>
    <row r="434" spans="10:11" x14ac:dyDescent="0.2">
      <c r="J434" s="20"/>
      <c r="K434" s="20"/>
    </row>
    <row r="435" spans="10:11" x14ac:dyDescent="0.2">
      <c r="J435" s="20"/>
      <c r="K435" s="20"/>
    </row>
    <row r="436" spans="10:11" x14ac:dyDescent="0.2">
      <c r="J436" s="20"/>
      <c r="K436" s="20"/>
    </row>
    <row r="437" spans="10:11" x14ac:dyDescent="0.2">
      <c r="J437" s="20"/>
      <c r="K437" s="20"/>
    </row>
    <row r="438" spans="10:11" x14ac:dyDescent="0.2">
      <c r="J438" s="20"/>
      <c r="K438" s="20"/>
    </row>
    <row r="439" spans="10:11" x14ac:dyDescent="0.2">
      <c r="J439" s="20"/>
      <c r="K439" s="20"/>
    </row>
    <row r="440" spans="10:11" x14ac:dyDescent="0.2">
      <c r="J440" s="20"/>
      <c r="K440" s="20"/>
    </row>
    <row r="441" spans="10:11" x14ac:dyDescent="0.2">
      <c r="J441" s="20"/>
      <c r="K441" s="20"/>
    </row>
    <row r="442" spans="10:11" x14ac:dyDescent="0.2">
      <c r="J442" s="20"/>
      <c r="K442" s="20"/>
    </row>
    <row r="443" spans="10:11" x14ac:dyDescent="0.2">
      <c r="J443" s="20"/>
      <c r="K443" s="20"/>
    </row>
    <row r="444" spans="10:11" x14ac:dyDescent="0.2">
      <c r="J444" s="20"/>
      <c r="K444" s="20"/>
    </row>
    <row r="445" spans="10:11" x14ac:dyDescent="0.2">
      <c r="J445" s="20"/>
      <c r="K445" s="20"/>
    </row>
    <row r="446" spans="10:11" x14ac:dyDescent="0.2">
      <c r="J446" s="20"/>
      <c r="K446" s="20"/>
    </row>
    <row r="447" spans="10:11" x14ac:dyDescent="0.2">
      <c r="J447" s="20"/>
      <c r="K447" s="20"/>
    </row>
    <row r="448" spans="10:11" x14ac:dyDescent="0.2">
      <c r="J448" s="20"/>
      <c r="K448" s="20"/>
    </row>
    <row r="449" spans="10:11" x14ac:dyDescent="0.2">
      <c r="J449" s="20"/>
      <c r="K449" s="20"/>
    </row>
    <row r="450" spans="10:11" x14ac:dyDescent="0.2">
      <c r="J450" s="20"/>
      <c r="K450" s="20"/>
    </row>
    <row r="451" spans="10:11" x14ac:dyDescent="0.2">
      <c r="J451" s="20"/>
      <c r="K451" s="20"/>
    </row>
    <row r="452" spans="10:11" x14ac:dyDescent="0.2">
      <c r="J452" s="20"/>
      <c r="K452" s="20"/>
    </row>
    <row r="453" spans="10:11" x14ac:dyDescent="0.2">
      <c r="J453" s="20"/>
      <c r="K453" s="20"/>
    </row>
    <row r="454" spans="10:11" x14ac:dyDescent="0.2">
      <c r="J454" s="20"/>
      <c r="K454" s="20"/>
    </row>
    <row r="455" spans="10:11" x14ac:dyDescent="0.2">
      <c r="J455" s="20"/>
      <c r="K455" s="20"/>
    </row>
    <row r="456" spans="10:11" x14ac:dyDescent="0.2">
      <c r="J456" s="20"/>
      <c r="K456" s="20"/>
    </row>
    <row r="457" spans="10:11" x14ac:dyDescent="0.2">
      <c r="J457" s="20"/>
      <c r="K457" s="20"/>
    </row>
    <row r="458" spans="10:11" x14ac:dyDescent="0.2">
      <c r="J458" s="20"/>
      <c r="K458" s="20"/>
    </row>
    <row r="459" spans="10:11" x14ac:dyDescent="0.2">
      <c r="J459" s="20"/>
      <c r="K459" s="20"/>
    </row>
    <row r="460" spans="10:11" x14ac:dyDescent="0.2">
      <c r="J460" s="20"/>
      <c r="K460" s="20"/>
    </row>
    <row r="461" spans="10:11" x14ac:dyDescent="0.2">
      <c r="J461" s="20"/>
      <c r="K461" s="20"/>
    </row>
    <row r="462" spans="10:11" x14ac:dyDescent="0.2">
      <c r="J462" s="20"/>
    </row>
    <row r="463" spans="10:11" x14ac:dyDescent="0.2">
      <c r="J463" s="20"/>
    </row>
    <row r="464" spans="10:11" x14ac:dyDescent="0.2">
      <c r="J464" s="20"/>
    </row>
    <row r="465" spans="10:10" x14ac:dyDescent="0.2">
      <c r="J465" s="20"/>
    </row>
    <row r="466" spans="10:10" x14ac:dyDescent="0.2">
      <c r="J466" s="20"/>
    </row>
    <row r="467" spans="10:10" x14ac:dyDescent="0.2">
      <c r="J467" s="20"/>
    </row>
    <row r="468" spans="10:10" x14ac:dyDescent="0.2">
      <c r="J468" s="20"/>
    </row>
    <row r="469" spans="10:10" x14ac:dyDescent="0.2">
      <c r="J469" s="20"/>
    </row>
    <row r="470" spans="10:10" x14ac:dyDescent="0.2">
      <c r="J470" s="20"/>
    </row>
    <row r="471" spans="10:10" x14ac:dyDescent="0.2">
      <c r="J471" s="20"/>
    </row>
    <row r="472" spans="10:10" x14ac:dyDescent="0.2">
      <c r="J472" s="20"/>
    </row>
    <row r="473" spans="10:10" x14ac:dyDescent="0.2">
      <c r="J473" s="20"/>
    </row>
    <row r="474" spans="10:10" x14ac:dyDescent="0.2">
      <c r="J474" s="20"/>
    </row>
    <row r="475" spans="10:10" x14ac:dyDescent="0.2">
      <c r="J475" s="20"/>
    </row>
    <row r="476" spans="10:10" x14ac:dyDescent="0.2">
      <c r="J476" s="20"/>
    </row>
    <row r="477" spans="10:10" x14ac:dyDescent="0.2">
      <c r="J477" s="20"/>
    </row>
    <row r="478" spans="10:10" x14ac:dyDescent="0.2">
      <c r="J478" s="20"/>
    </row>
    <row r="479" spans="10:10" x14ac:dyDescent="0.2">
      <c r="J479" s="20"/>
    </row>
    <row r="480" spans="10:10" x14ac:dyDescent="0.2">
      <c r="J480" s="20"/>
    </row>
    <row r="481" spans="10:10" x14ac:dyDescent="0.2">
      <c r="J481" s="20"/>
    </row>
    <row r="482" spans="10:10" x14ac:dyDescent="0.2">
      <c r="J482" s="20"/>
    </row>
    <row r="483" spans="10:10" x14ac:dyDescent="0.2">
      <c r="J483" s="20"/>
    </row>
    <row r="484" spans="10:10" x14ac:dyDescent="0.2">
      <c r="J484" s="20"/>
    </row>
    <row r="485" spans="10:10" x14ac:dyDescent="0.2">
      <c r="J485" s="20"/>
    </row>
    <row r="486" spans="10:10" x14ac:dyDescent="0.2">
      <c r="J486" s="20"/>
    </row>
    <row r="487" spans="10:10" x14ac:dyDescent="0.2">
      <c r="J487" s="20"/>
    </row>
    <row r="488" spans="10:10" x14ac:dyDescent="0.2">
      <c r="J488" s="20"/>
    </row>
    <row r="489" spans="10:10" x14ac:dyDescent="0.2">
      <c r="J489" s="20"/>
    </row>
    <row r="490" spans="10:10" x14ac:dyDescent="0.2">
      <c r="J490" s="20"/>
    </row>
    <row r="491" spans="10:10" x14ac:dyDescent="0.2">
      <c r="J491" s="20"/>
    </row>
    <row r="492" spans="10:10" x14ac:dyDescent="0.2">
      <c r="J492" s="20"/>
    </row>
    <row r="493" spans="10:10" x14ac:dyDescent="0.2">
      <c r="J493" s="20"/>
    </row>
    <row r="494" spans="10:10" x14ac:dyDescent="0.2">
      <c r="J494" s="20"/>
    </row>
    <row r="495" spans="10:10" x14ac:dyDescent="0.2">
      <c r="J495" s="20"/>
    </row>
    <row r="496" spans="10:10" x14ac:dyDescent="0.2">
      <c r="J496" s="20"/>
    </row>
    <row r="497" spans="10:10" x14ac:dyDescent="0.2">
      <c r="J497" s="20"/>
    </row>
    <row r="498" spans="10:10" x14ac:dyDescent="0.2">
      <c r="J498" s="20"/>
    </row>
    <row r="499" spans="10:10" x14ac:dyDescent="0.2">
      <c r="J499" s="20"/>
    </row>
    <row r="500" spans="10:10" x14ac:dyDescent="0.2">
      <c r="J500" s="20"/>
    </row>
    <row r="501" spans="10:10" x14ac:dyDescent="0.2">
      <c r="J501" s="20"/>
    </row>
    <row r="502" spans="10:10" x14ac:dyDescent="0.2">
      <c r="J502" s="20"/>
    </row>
    <row r="503" spans="10:10" x14ac:dyDescent="0.2">
      <c r="J503" s="20"/>
    </row>
    <row r="504" spans="10:10" x14ac:dyDescent="0.2">
      <c r="J504" s="20"/>
    </row>
    <row r="505" spans="10:10" x14ac:dyDescent="0.2">
      <c r="J505" s="20"/>
    </row>
    <row r="506" spans="10:10" x14ac:dyDescent="0.2">
      <c r="J506" s="20"/>
    </row>
    <row r="507" spans="10:10" x14ac:dyDescent="0.2">
      <c r="J507" s="20"/>
    </row>
    <row r="508" spans="10:10" x14ac:dyDescent="0.2">
      <c r="J508" s="20"/>
    </row>
    <row r="509" spans="10:10" x14ac:dyDescent="0.2">
      <c r="J509" s="20"/>
    </row>
    <row r="510" spans="10:10" x14ac:dyDescent="0.2">
      <c r="J510" s="20"/>
    </row>
    <row r="511" spans="10:10" x14ac:dyDescent="0.2">
      <c r="J511" s="20"/>
    </row>
    <row r="512" spans="10:10" x14ac:dyDescent="0.2">
      <c r="J512" s="20"/>
    </row>
    <row r="513" spans="10:10" x14ac:dyDescent="0.2">
      <c r="J513" s="20"/>
    </row>
    <row r="514" spans="10:10" x14ac:dyDescent="0.2">
      <c r="J514" s="20"/>
    </row>
    <row r="515" spans="10:10" x14ac:dyDescent="0.2">
      <c r="J515" s="20"/>
    </row>
    <row r="516" spans="10:10" x14ac:dyDescent="0.2">
      <c r="J516" s="20"/>
    </row>
    <row r="517" spans="10:10" x14ac:dyDescent="0.2">
      <c r="J517" s="20"/>
    </row>
    <row r="518" spans="10:10" x14ac:dyDescent="0.2">
      <c r="J518" s="20"/>
    </row>
    <row r="519" spans="10:10" x14ac:dyDescent="0.2">
      <c r="J519" s="20"/>
    </row>
    <row r="520" spans="10:10" x14ac:dyDescent="0.2">
      <c r="J520" s="20"/>
    </row>
    <row r="521" spans="10:10" x14ac:dyDescent="0.2">
      <c r="J521" s="20"/>
    </row>
    <row r="522" spans="10:10" x14ac:dyDescent="0.2">
      <c r="J522" s="20"/>
    </row>
    <row r="523" spans="10:10" x14ac:dyDescent="0.2">
      <c r="J523" s="20"/>
    </row>
    <row r="524" spans="10:10" x14ac:dyDescent="0.2">
      <c r="J524" s="20"/>
    </row>
    <row r="525" spans="10:10" x14ac:dyDescent="0.2">
      <c r="J525" s="20"/>
    </row>
    <row r="526" spans="10:10" x14ac:dyDescent="0.2">
      <c r="J526" s="20"/>
    </row>
    <row r="527" spans="10:10" x14ac:dyDescent="0.2">
      <c r="J527" s="20"/>
    </row>
    <row r="528" spans="10:10" x14ac:dyDescent="0.2">
      <c r="J528" s="20"/>
    </row>
    <row r="529" spans="10:10" x14ac:dyDescent="0.2">
      <c r="J529" s="20"/>
    </row>
    <row r="530" spans="10:10" x14ac:dyDescent="0.2">
      <c r="J530" s="20"/>
    </row>
    <row r="531" spans="10:10" x14ac:dyDescent="0.2">
      <c r="J531" s="20"/>
    </row>
    <row r="532" spans="10:10" x14ac:dyDescent="0.2">
      <c r="J532" s="20"/>
    </row>
    <row r="533" spans="10:10" x14ac:dyDescent="0.2">
      <c r="J533" s="20"/>
    </row>
    <row r="534" spans="10:10" x14ac:dyDescent="0.2">
      <c r="J534" s="20"/>
    </row>
    <row r="535" spans="10:10" x14ac:dyDescent="0.2">
      <c r="J535" s="20"/>
    </row>
    <row r="536" spans="10:10" x14ac:dyDescent="0.2">
      <c r="J536" s="20"/>
    </row>
    <row r="537" spans="10:10" x14ac:dyDescent="0.2">
      <c r="J537" s="20"/>
    </row>
    <row r="538" spans="10:10" x14ac:dyDescent="0.2">
      <c r="J538" s="20"/>
    </row>
    <row r="539" spans="10:10" x14ac:dyDescent="0.2">
      <c r="J539" s="20"/>
    </row>
    <row r="540" spans="10:10" x14ac:dyDescent="0.2">
      <c r="J540" s="20"/>
    </row>
    <row r="541" spans="10:10" x14ac:dyDescent="0.2">
      <c r="J541" s="20"/>
    </row>
    <row r="542" spans="10:10" x14ac:dyDescent="0.2">
      <c r="J542" s="20"/>
    </row>
    <row r="543" spans="10:10" x14ac:dyDescent="0.2">
      <c r="J543" s="20"/>
    </row>
    <row r="544" spans="10:10" x14ac:dyDescent="0.2">
      <c r="J544" s="20"/>
    </row>
    <row r="545" spans="10:10" x14ac:dyDescent="0.2">
      <c r="J545" s="20"/>
    </row>
    <row r="546" spans="10:10" x14ac:dyDescent="0.2">
      <c r="J546" s="20"/>
    </row>
    <row r="547" spans="10:10" x14ac:dyDescent="0.2">
      <c r="J547" s="20"/>
    </row>
    <row r="548" spans="10:10" x14ac:dyDescent="0.2">
      <c r="J548" s="20"/>
    </row>
    <row r="549" spans="10:10" x14ac:dyDescent="0.2">
      <c r="J549" s="20"/>
    </row>
    <row r="550" spans="10:10" x14ac:dyDescent="0.2">
      <c r="J550" s="20"/>
    </row>
    <row r="551" spans="10:10" x14ac:dyDescent="0.2">
      <c r="J551" s="20"/>
    </row>
    <row r="552" spans="10:10" x14ac:dyDescent="0.2">
      <c r="J552" s="20"/>
    </row>
    <row r="553" spans="10:10" x14ac:dyDescent="0.2">
      <c r="J553" s="20"/>
    </row>
    <row r="554" spans="10:10" x14ac:dyDescent="0.2">
      <c r="J554" s="20"/>
    </row>
    <row r="555" spans="10:10" x14ac:dyDescent="0.2">
      <c r="J555" s="20"/>
    </row>
    <row r="556" spans="10:10" x14ac:dyDescent="0.2">
      <c r="J556" s="20"/>
    </row>
    <row r="557" spans="10:10" x14ac:dyDescent="0.2">
      <c r="J557" s="20"/>
    </row>
    <row r="558" spans="10:10" x14ac:dyDescent="0.2">
      <c r="J558" s="20"/>
    </row>
    <row r="559" spans="10:10" x14ac:dyDescent="0.2">
      <c r="J559" s="20"/>
    </row>
    <row r="560" spans="10:10" x14ac:dyDescent="0.2">
      <c r="J560" s="20"/>
    </row>
    <row r="561" spans="10:10" x14ac:dyDescent="0.2">
      <c r="J561" s="20"/>
    </row>
    <row r="562" spans="10:10" x14ac:dyDescent="0.2">
      <c r="J562" s="20"/>
    </row>
    <row r="563" spans="10:10" x14ac:dyDescent="0.2">
      <c r="J563" s="20"/>
    </row>
    <row r="564" spans="10:10" x14ac:dyDescent="0.2">
      <c r="J564" s="20"/>
    </row>
    <row r="565" spans="10:10" x14ac:dyDescent="0.2">
      <c r="J565" s="20"/>
    </row>
    <row r="566" spans="10:10" x14ac:dyDescent="0.2">
      <c r="J566" s="20"/>
    </row>
    <row r="567" spans="10:10" x14ac:dyDescent="0.2">
      <c r="J567" s="20"/>
    </row>
    <row r="568" spans="10:10" x14ac:dyDescent="0.2">
      <c r="J568" s="20"/>
    </row>
    <row r="569" spans="10:10" x14ac:dyDescent="0.2">
      <c r="J569" s="20"/>
    </row>
    <row r="570" spans="10:10" x14ac:dyDescent="0.2">
      <c r="J570" s="20"/>
    </row>
    <row r="571" spans="10:10" x14ac:dyDescent="0.2">
      <c r="J571" s="20"/>
    </row>
    <row r="572" spans="10:10" x14ac:dyDescent="0.2">
      <c r="J572" s="20"/>
    </row>
    <row r="573" spans="10:10" x14ac:dyDescent="0.2">
      <c r="J573" s="20"/>
    </row>
    <row r="574" spans="10:10" x14ac:dyDescent="0.2">
      <c r="J574" s="20"/>
    </row>
    <row r="575" spans="10:10" x14ac:dyDescent="0.2">
      <c r="J575" s="20"/>
    </row>
    <row r="576" spans="10:10" x14ac:dyDescent="0.2">
      <c r="J576" s="20"/>
    </row>
    <row r="577" spans="10:10" x14ac:dyDescent="0.2">
      <c r="J577" s="20"/>
    </row>
    <row r="578" spans="10:10" x14ac:dyDescent="0.2">
      <c r="J578" s="20"/>
    </row>
    <row r="579" spans="10:10" x14ac:dyDescent="0.2">
      <c r="J579" s="20"/>
    </row>
    <row r="580" spans="10:10" x14ac:dyDescent="0.2">
      <c r="J580" s="20"/>
    </row>
    <row r="581" spans="10:10" x14ac:dyDescent="0.2">
      <c r="J581" s="20"/>
    </row>
    <row r="582" spans="10:10" x14ac:dyDescent="0.2">
      <c r="J582" s="20"/>
    </row>
    <row r="583" spans="10:10" x14ac:dyDescent="0.2">
      <c r="J583" s="20"/>
    </row>
    <row r="584" spans="10:10" x14ac:dyDescent="0.2">
      <c r="J584" s="20"/>
    </row>
    <row r="585" spans="10:10" x14ac:dyDescent="0.2">
      <c r="J585" s="20"/>
    </row>
    <row r="586" spans="10:10" x14ac:dyDescent="0.2">
      <c r="J586" s="20"/>
    </row>
    <row r="587" spans="10:10" x14ac:dyDescent="0.2">
      <c r="J587" s="20"/>
    </row>
    <row r="588" spans="10:10" x14ac:dyDescent="0.2">
      <c r="J588" s="20"/>
    </row>
    <row r="589" spans="10:10" x14ac:dyDescent="0.2">
      <c r="J589" s="20"/>
    </row>
    <row r="590" spans="10:10" x14ac:dyDescent="0.2">
      <c r="J590" s="20"/>
    </row>
    <row r="591" spans="10:10" x14ac:dyDescent="0.2">
      <c r="J591" s="20"/>
    </row>
    <row r="592" spans="10:10" x14ac:dyDescent="0.2">
      <c r="J592" s="20"/>
    </row>
    <row r="593" spans="10:10" x14ac:dyDescent="0.2">
      <c r="J593" s="20"/>
    </row>
    <row r="594" spans="10:10" x14ac:dyDescent="0.2">
      <c r="J594" s="20"/>
    </row>
    <row r="595" spans="10:10" x14ac:dyDescent="0.2">
      <c r="J595" s="20"/>
    </row>
    <row r="596" spans="10:10" x14ac:dyDescent="0.2">
      <c r="J596" s="20"/>
    </row>
    <row r="597" spans="10:10" x14ac:dyDescent="0.2">
      <c r="J597" s="20"/>
    </row>
    <row r="598" spans="10:10" x14ac:dyDescent="0.2">
      <c r="J598" s="20"/>
    </row>
    <row r="599" spans="10:10" x14ac:dyDescent="0.2">
      <c r="J599" s="20"/>
    </row>
    <row r="600" spans="10:10" x14ac:dyDescent="0.2">
      <c r="J600" s="20"/>
    </row>
    <row r="601" spans="10:10" x14ac:dyDescent="0.2">
      <c r="J601" s="20"/>
    </row>
    <row r="602" spans="10:10" x14ac:dyDescent="0.2">
      <c r="J602" s="20"/>
    </row>
    <row r="603" spans="10:10" x14ac:dyDescent="0.2">
      <c r="J603" s="20"/>
    </row>
    <row r="604" spans="10:10" x14ac:dyDescent="0.2">
      <c r="J604" s="20"/>
    </row>
    <row r="605" spans="10:10" x14ac:dyDescent="0.2">
      <c r="J605" s="20"/>
    </row>
    <row r="606" spans="10:10" x14ac:dyDescent="0.2">
      <c r="J606" s="20"/>
    </row>
    <row r="607" spans="10:10" x14ac:dyDescent="0.2">
      <c r="J607" s="20"/>
    </row>
    <row r="608" spans="10:10" x14ac:dyDescent="0.2">
      <c r="J608" s="20"/>
    </row>
    <row r="609" spans="10:10" x14ac:dyDescent="0.2">
      <c r="J609" s="20"/>
    </row>
    <row r="610" spans="10:10" x14ac:dyDescent="0.2">
      <c r="J610" s="20"/>
    </row>
    <row r="611" spans="10:10" x14ac:dyDescent="0.2">
      <c r="J611" s="20"/>
    </row>
    <row r="612" spans="10:10" x14ac:dyDescent="0.2">
      <c r="J612" s="20"/>
    </row>
    <row r="613" spans="10:10" x14ac:dyDescent="0.2">
      <c r="J613" s="20"/>
    </row>
    <row r="614" spans="10:10" x14ac:dyDescent="0.2">
      <c r="J614" s="20"/>
    </row>
    <row r="615" spans="10:10" x14ac:dyDescent="0.2">
      <c r="J615" s="20"/>
    </row>
    <row r="616" spans="10:10" x14ac:dyDescent="0.2">
      <c r="J616" s="20"/>
    </row>
    <row r="617" spans="10:10" x14ac:dyDescent="0.2">
      <c r="J617" s="20"/>
    </row>
    <row r="618" spans="10:10" x14ac:dyDescent="0.2">
      <c r="J618" s="20"/>
    </row>
    <row r="619" spans="10:10" x14ac:dyDescent="0.2">
      <c r="J619" s="20"/>
    </row>
    <row r="620" spans="10:10" x14ac:dyDescent="0.2">
      <c r="J620" s="20"/>
    </row>
    <row r="621" spans="10:10" x14ac:dyDescent="0.2">
      <c r="J621" s="20"/>
    </row>
    <row r="622" spans="10:10" x14ac:dyDescent="0.2">
      <c r="J622" s="20"/>
    </row>
    <row r="623" spans="10:10" x14ac:dyDescent="0.2">
      <c r="J623" s="20"/>
    </row>
    <row r="624" spans="10:10" x14ac:dyDescent="0.2">
      <c r="J624" s="20"/>
    </row>
    <row r="625" spans="10:10" x14ac:dyDescent="0.2">
      <c r="J625" s="20"/>
    </row>
    <row r="626" spans="10:10" x14ac:dyDescent="0.2">
      <c r="J626" s="20"/>
    </row>
    <row r="627" spans="10:10" x14ac:dyDescent="0.2">
      <c r="J627" s="20"/>
    </row>
    <row r="628" spans="10:10" x14ac:dyDescent="0.2">
      <c r="J628" s="20"/>
    </row>
    <row r="629" spans="10:10" x14ac:dyDescent="0.2">
      <c r="J629" s="20"/>
    </row>
    <row r="630" spans="10:10" x14ac:dyDescent="0.2">
      <c r="J630" s="20"/>
    </row>
    <row r="631" spans="10:10" x14ac:dyDescent="0.2">
      <c r="J631" s="20"/>
    </row>
    <row r="632" spans="10:10" x14ac:dyDescent="0.2">
      <c r="J632" s="20"/>
    </row>
    <row r="633" spans="10:10" x14ac:dyDescent="0.2">
      <c r="J633" s="20"/>
    </row>
    <row r="634" spans="10:10" x14ac:dyDescent="0.2">
      <c r="J634" s="20"/>
    </row>
    <row r="635" spans="10:10" x14ac:dyDescent="0.2">
      <c r="J635" s="20"/>
    </row>
    <row r="636" spans="10:10" x14ac:dyDescent="0.2">
      <c r="J636" s="20"/>
    </row>
    <row r="637" spans="10:10" x14ac:dyDescent="0.2">
      <c r="J637" s="20"/>
    </row>
    <row r="638" spans="10:10" x14ac:dyDescent="0.2">
      <c r="J638" s="20"/>
    </row>
    <row r="639" spans="10:10" x14ac:dyDescent="0.2">
      <c r="J639" s="20"/>
    </row>
    <row r="640" spans="10:10" x14ac:dyDescent="0.2">
      <c r="J640" s="20"/>
    </row>
    <row r="641" spans="10:10" x14ac:dyDescent="0.2">
      <c r="J641" s="20"/>
    </row>
    <row r="642" spans="10:10" x14ac:dyDescent="0.2">
      <c r="J642" s="20"/>
    </row>
    <row r="643" spans="10:10" x14ac:dyDescent="0.2">
      <c r="J643" s="20"/>
    </row>
    <row r="644" spans="10:10" x14ac:dyDescent="0.2">
      <c r="J644" s="20"/>
    </row>
    <row r="645" spans="10:10" x14ac:dyDescent="0.2">
      <c r="J645" s="20"/>
    </row>
    <row r="646" spans="10:10" x14ac:dyDescent="0.2">
      <c r="J646" s="20"/>
    </row>
    <row r="647" spans="10:10" x14ac:dyDescent="0.2">
      <c r="J647" s="20"/>
    </row>
    <row r="648" spans="10:10" x14ac:dyDescent="0.2">
      <c r="J648" s="20"/>
    </row>
    <row r="649" spans="10:10" x14ac:dyDescent="0.2">
      <c r="J649" s="20"/>
    </row>
    <row r="650" spans="10:10" x14ac:dyDescent="0.2">
      <c r="J650" s="20"/>
    </row>
    <row r="651" spans="10:10" x14ac:dyDescent="0.2">
      <c r="J651" s="20"/>
    </row>
    <row r="652" spans="10:10" x14ac:dyDescent="0.2">
      <c r="J652" s="20"/>
    </row>
    <row r="653" spans="10:10" x14ac:dyDescent="0.2">
      <c r="J653" s="20"/>
    </row>
    <row r="654" spans="10:10" x14ac:dyDescent="0.2">
      <c r="J654" s="20"/>
    </row>
    <row r="655" spans="10:10" x14ac:dyDescent="0.2">
      <c r="J655" s="20"/>
    </row>
    <row r="656" spans="10:10" x14ac:dyDescent="0.2">
      <c r="J656" s="20"/>
    </row>
    <row r="657" spans="10:10" x14ac:dyDescent="0.2">
      <c r="J657" s="20"/>
    </row>
    <row r="658" spans="10:10" x14ac:dyDescent="0.2">
      <c r="J658" s="20"/>
    </row>
    <row r="659" spans="10:10" x14ac:dyDescent="0.2">
      <c r="J659" s="20"/>
    </row>
    <row r="660" spans="10:10" x14ac:dyDescent="0.2">
      <c r="J660" s="20"/>
    </row>
    <row r="661" spans="10:10" x14ac:dyDescent="0.2">
      <c r="J661" s="20"/>
    </row>
    <row r="662" spans="10:10" x14ac:dyDescent="0.2">
      <c r="J662" s="20"/>
    </row>
    <row r="663" spans="10:10" x14ac:dyDescent="0.2">
      <c r="J663" s="20"/>
    </row>
    <row r="664" spans="10:10" x14ac:dyDescent="0.2">
      <c r="J664" s="20"/>
    </row>
    <row r="665" spans="10:10" x14ac:dyDescent="0.2">
      <c r="J665" s="20"/>
    </row>
    <row r="666" spans="10:10" x14ac:dyDescent="0.2">
      <c r="J666" s="20"/>
    </row>
    <row r="667" spans="10:10" x14ac:dyDescent="0.2">
      <c r="J667" s="20"/>
    </row>
    <row r="668" spans="10:10" x14ac:dyDescent="0.2">
      <c r="J668" s="20"/>
    </row>
    <row r="669" spans="10:10" x14ac:dyDescent="0.2">
      <c r="J669" s="20"/>
    </row>
    <row r="670" spans="10:10" x14ac:dyDescent="0.2">
      <c r="J670" s="20"/>
    </row>
    <row r="671" spans="10:10" x14ac:dyDescent="0.2">
      <c r="J671" s="20"/>
    </row>
    <row r="672" spans="10:10" x14ac:dyDescent="0.2">
      <c r="J672" s="20"/>
    </row>
    <row r="673" spans="10:10" x14ac:dyDescent="0.2">
      <c r="J673" s="20"/>
    </row>
    <row r="674" spans="10:10" x14ac:dyDescent="0.2">
      <c r="J674" s="20"/>
    </row>
    <row r="675" spans="10:10" x14ac:dyDescent="0.2">
      <c r="J675" s="20"/>
    </row>
    <row r="676" spans="10:10" x14ac:dyDescent="0.2">
      <c r="J676" s="20"/>
    </row>
    <row r="677" spans="10:10" x14ac:dyDescent="0.2">
      <c r="J677" s="20"/>
    </row>
    <row r="678" spans="10:10" x14ac:dyDescent="0.2">
      <c r="J678" s="20"/>
    </row>
    <row r="679" spans="10:10" x14ac:dyDescent="0.2">
      <c r="J679" s="20"/>
    </row>
    <row r="680" spans="10:10" x14ac:dyDescent="0.2">
      <c r="J680" s="20"/>
    </row>
    <row r="681" spans="10:10" x14ac:dyDescent="0.2">
      <c r="J681" s="20"/>
    </row>
    <row r="682" spans="10:10" x14ac:dyDescent="0.2">
      <c r="J682" s="20"/>
    </row>
    <row r="683" spans="10:10" x14ac:dyDescent="0.2">
      <c r="J683" s="20"/>
    </row>
    <row r="684" spans="10:10" x14ac:dyDescent="0.2">
      <c r="J684" s="20"/>
    </row>
  </sheetData>
  <autoFilter ref="B9:AE9"/>
  <mergeCells count="10">
    <mergeCell ref="A49:B49"/>
    <mergeCell ref="H2:I2"/>
    <mergeCell ref="F7:G7"/>
    <mergeCell ref="H7:I7"/>
    <mergeCell ref="A4:I4"/>
    <mergeCell ref="A7:A8"/>
    <mergeCell ref="B7:B8"/>
    <mergeCell ref="D7:D8"/>
    <mergeCell ref="E7:E8"/>
    <mergeCell ref="C7:C8"/>
  </mergeCells>
  <phoneticPr fontId="0" type="noConversion"/>
  <printOptions horizontalCentered="1"/>
  <pageMargins left="0.19685039370078741" right="0.19685039370078741" top="0.31496062992125984" bottom="0.31496062992125984" header="0.19685039370078741" footer="0.19685039370078741"/>
  <pageSetup paperSize="9" scale="82" orientation="portrait" r:id="rId1"/>
  <headerFooter alignWithMargins="0"/>
  <colBreaks count="1" manualBreakCount="1">
    <brk id="9" min="4" max="31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670"/>
  <sheetViews>
    <sheetView zoomScaleNormal="100" zoomScaleSheetLayoutView="10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2.75" x14ac:dyDescent="0.2"/>
  <cols>
    <col min="1" max="1" width="5" style="16" customWidth="1"/>
    <col min="2" max="2" width="41.140625" style="14" customWidth="1"/>
    <col min="3" max="3" width="9.140625" style="16"/>
    <col min="4" max="4" width="10.140625" style="17" customWidth="1"/>
    <col min="5" max="5" width="12.85546875" style="17" customWidth="1"/>
    <col min="6" max="6" width="16.85546875" style="8" customWidth="1"/>
    <col min="7" max="7" width="20.5703125" style="8" customWidth="1"/>
    <col min="8" max="8" width="19.140625" style="18" customWidth="1"/>
    <col min="9" max="9" width="9.140625" style="16"/>
    <col min="10" max="10" width="10.140625" style="17" customWidth="1"/>
    <col min="11" max="11" width="12.5703125" style="17" customWidth="1"/>
    <col min="12" max="16384" width="9.140625" style="8"/>
  </cols>
  <sheetData>
    <row r="1" spans="1:33" ht="15.75" customHeight="1" x14ac:dyDescent="0.25">
      <c r="A1" s="43" t="s">
        <v>272</v>
      </c>
      <c r="B1" s="121"/>
      <c r="C1" s="8"/>
      <c r="D1" s="8"/>
      <c r="E1" s="8"/>
      <c r="I1" s="8"/>
      <c r="J1" s="8"/>
      <c r="K1" s="44">
        <v>40841</v>
      </c>
    </row>
    <row r="2" spans="1:33" ht="59.25" customHeight="1" x14ac:dyDescent="0.2">
      <c r="C2" s="8"/>
      <c r="D2" s="8"/>
      <c r="E2" s="8"/>
      <c r="I2" s="40" t="s">
        <v>286</v>
      </c>
      <c r="J2" s="8"/>
      <c r="K2" s="122"/>
    </row>
    <row r="3" spans="1:33" s="15" customFormat="1" ht="14.25" customHeight="1" x14ac:dyDescent="0.2">
      <c r="A3" s="16"/>
      <c r="B3" s="260" t="s">
        <v>173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33" s="19" customFormat="1" ht="15.75" customHeight="1" x14ac:dyDescent="0.2">
      <c r="A4" s="37"/>
      <c r="B4" s="33"/>
      <c r="C4" s="34"/>
      <c r="D4" s="35"/>
      <c r="E4" s="35"/>
      <c r="F4" s="22"/>
      <c r="G4" s="22"/>
      <c r="H4" s="36"/>
      <c r="I4" s="34"/>
      <c r="J4" s="35"/>
      <c r="K4" s="35"/>
    </row>
    <row r="5" spans="1:33" ht="48" x14ac:dyDescent="0.2">
      <c r="A5" s="38" t="s">
        <v>273</v>
      </c>
      <c r="B5" s="1" t="s">
        <v>280</v>
      </c>
      <c r="C5" s="4" t="s">
        <v>281</v>
      </c>
      <c r="D5" s="3" t="s">
        <v>284</v>
      </c>
      <c r="E5" s="3" t="s">
        <v>285</v>
      </c>
      <c r="F5" s="4" t="s">
        <v>274</v>
      </c>
      <c r="G5" s="4" t="s">
        <v>275</v>
      </c>
      <c r="H5" s="4" t="s">
        <v>276</v>
      </c>
      <c r="I5" s="4" t="s">
        <v>281</v>
      </c>
      <c r="J5" s="3" t="s">
        <v>284</v>
      </c>
      <c r="K5" s="3" t="s">
        <v>285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21" customFormat="1" x14ac:dyDescent="0.2">
      <c r="A6" s="54">
        <v>1</v>
      </c>
      <c r="B6" s="55">
        <v>2</v>
      </c>
      <c r="C6" s="56">
        <v>3</v>
      </c>
      <c r="D6" s="55">
        <v>4</v>
      </c>
      <c r="E6" s="56">
        <v>5</v>
      </c>
      <c r="F6" s="55">
        <v>6</v>
      </c>
      <c r="G6" s="56">
        <v>7</v>
      </c>
      <c r="H6" s="55">
        <v>8</v>
      </c>
      <c r="I6" s="56">
        <v>9</v>
      </c>
      <c r="J6" s="55">
        <v>10</v>
      </c>
      <c r="K6" s="56">
        <v>11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58" customFormat="1" x14ac:dyDescent="0.2">
      <c r="A7" s="58">
        <v>1</v>
      </c>
      <c r="B7" s="73"/>
      <c r="C7" s="60"/>
      <c r="D7" s="61"/>
      <c r="E7" s="129"/>
      <c r="F7" s="53"/>
      <c r="I7" s="60"/>
      <c r="J7" s="80"/>
    </row>
    <row r="8" spans="1:33" s="58" customFormat="1" x14ac:dyDescent="0.2">
      <c r="A8" s="58">
        <v>2</v>
      </c>
      <c r="B8" s="73"/>
      <c r="C8" s="60"/>
      <c r="D8" s="61"/>
      <c r="E8" s="129"/>
      <c r="F8" s="53"/>
      <c r="I8" s="60"/>
      <c r="J8" s="80"/>
    </row>
    <row r="9" spans="1:33" s="58" customFormat="1" x14ac:dyDescent="0.2">
      <c r="A9" s="58">
        <v>3</v>
      </c>
      <c r="B9" s="51"/>
      <c r="C9" s="53"/>
      <c r="D9" s="62"/>
      <c r="E9" s="129"/>
      <c r="F9" s="53"/>
      <c r="I9" s="53"/>
      <c r="J9" s="79"/>
    </row>
    <row r="10" spans="1:33" s="58" customFormat="1" x14ac:dyDescent="0.2">
      <c r="A10" s="58">
        <v>4</v>
      </c>
      <c r="B10" s="51"/>
      <c r="C10" s="53"/>
      <c r="D10" s="62"/>
      <c r="E10" s="129"/>
      <c r="F10" s="53"/>
      <c r="I10" s="53"/>
      <c r="J10" s="79"/>
    </row>
    <row r="11" spans="1:33" s="58" customFormat="1" x14ac:dyDescent="0.2">
      <c r="A11" s="58">
        <v>5</v>
      </c>
      <c r="B11" s="73"/>
      <c r="C11" s="53"/>
      <c r="D11" s="62"/>
      <c r="E11" s="129"/>
      <c r="F11" s="53"/>
      <c r="I11" s="53"/>
      <c r="J11" s="79"/>
    </row>
    <row r="12" spans="1:33" s="58" customFormat="1" x14ac:dyDescent="0.2">
      <c r="A12" s="58">
        <v>6</v>
      </c>
      <c r="B12" s="51"/>
      <c r="C12" s="53"/>
      <c r="D12" s="62"/>
      <c r="E12" s="129"/>
      <c r="F12" s="53"/>
      <c r="G12" s="141"/>
      <c r="H12" s="142"/>
      <c r="I12" s="53"/>
      <c r="J12" s="79"/>
      <c r="K12" s="127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</row>
    <row r="13" spans="1:33" x14ac:dyDescent="0.2">
      <c r="A13" s="123">
        <v>7</v>
      </c>
      <c r="B13" s="139"/>
      <c r="C13" s="81"/>
      <c r="D13" s="128"/>
      <c r="E13" s="130"/>
      <c r="F13" s="81"/>
      <c r="G13" s="140"/>
      <c r="H13" s="140"/>
      <c r="I13" s="81"/>
      <c r="J13" s="82"/>
      <c r="K13" s="71"/>
      <c r="L13" s="112"/>
      <c r="M13" s="112"/>
      <c r="N13" s="11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3" x14ac:dyDescent="0.2">
      <c r="A14" s="52"/>
      <c r="B14" s="5" t="s">
        <v>283</v>
      </c>
      <c r="C14" s="124"/>
      <c r="D14" s="131">
        <f>SUM(D7:D13)</f>
        <v>0</v>
      </c>
      <c r="E14" s="131">
        <f>SUM(E7:E13)</f>
        <v>0</v>
      </c>
      <c r="F14" s="125"/>
      <c r="G14" s="125"/>
      <c r="H14" s="126"/>
      <c r="I14" s="124"/>
      <c r="J14" s="127"/>
      <c r="K14" s="127"/>
      <c r="L14" s="7"/>
      <c r="M14" s="7"/>
      <c r="N14" s="7"/>
    </row>
    <row r="15" spans="1:33" x14ac:dyDescent="0.2">
      <c r="A15" s="41"/>
      <c r="B15" s="29"/>
      <c r="C15" s="30"/>
      <c r="D15" s="31"/>
      <c r="E15" s="31"/>
      <c r="F15" s="23"/>
      <c r="G15" s="23"/>
      <c r="H15" s="32"/>
      <c r="I15" s="30"/>
      <c r="J15" s="31"/>
      <c r="K15" s="31"/>
      <c r="L15" s="7"/>
      <c r="M15" s="7"/>
      <c r="N15" s="7"/>
    </row>
    <row r="16" spans="1:33" x14ac:dyDescent="0.2">
      <c r="B16" s="9"/>
      <c r="C16" s="9" t="s">
        <v>295</v>
      </c>
      <c r="D16" s="24"/>
      <c r="E16" s="24"/>
      <c r="F16" s="50" t="s">
        <v>322</v>
      </c>
      <c r="I16" s="24"/>
      <c r="J16" s="31"/>
      <c r="K16" s="31"/>
      <c r="L16" s="7"/>
      <c r="M16" s="7"/>
      <c r="N16" s="7"/>
    </row>
    <row r="17" spans="1:14" x14ac:dyDescent="0.2">
      <c r="C17" s="134"/>
      <c r="D17" s="25"/>
      <c r="E17" s="25"/>
      <c r="F17" s="25"/>
      <c r="I17" s="25"/>
      <c r="J17" s="31"/>
      <c r="K17" s="31"/>
      <c r="L17" s="7"/>
      <c r="M17" s="7"/>
      <c r="N17" s="7"/>
    </row>
    <row r="18" spans="1:14" x14ac:dyDescent="0.2">
      <c r="C18" s="135" t="s">
        <v>15</v>
      </c>
      <c r="D18" s="13"/>
      <c r="E18" s="13"/>
      <c r="F18" s="13" t="s">
        <v>148</v>
      </c>
      <c r="I18" s="18"/>
      <c r="J18" s="31"/>
      <c r="K18" s="31"/>
      <c r="L18" s="7"/>
      <c r="M18" s="7"/>
      <c r="N18" s="7"/>
    </row>
    <row r="19" spans="1:14" x14ac:dyDescent="0.2">
      <c r="B19" s="29"/>
      <c r="C19" s="135"/>
      <c r="D19" s="11"/>
      <c r="E19" s="11"/>
      <c r="F19" s="11"/>
      <c r="I19" s="18"/>
      <c r="J19" s="31"/>
      <c r="K19" s="31"/>
      <c r="L19" s="7"/>
      <c r="M19" s="7"/>
      <c r="N19" s="7"/>
    </row>
    <row r="20" spans="1:14" x14ac:dyDescent="0.2">
      <c r="C20" s="135" t="s">
        <v>278</v>
      </c>
      <c r="D20" s="13"/>
      <c r="E20" s="13"/>
      <c r="F20" s="13" t="s">
        <v>300</v>
      </c>
      <c r="I20" s="18"/>
      <c r="J20" s="31"/>
      <c r="K20" s="31"/>
      <c r="L20" s="7"/>
      <c r="M20" s="7"/>
      <c r="N20" s="7"/>
    </row>
    <row r="21" spans="1:14" x14ac:dyDescent="0.2">
      <c r="B21" s="29"/>
      <c r="C21" s="29"/>
      <c r="D21" s="30"/>
      <c r="E21" s="31"/>
      <c r="F21" s="23"/>
      <c r="G21" s="23"/>
      <c r="H21" s="30"/>
      <c r="I21" s="32"/>
      <c r="J21" s="31"/>
      <c r="K21" s="31"/>
      <c r="L21" s="7"/>
      <c r="M21" s="7"/>
      <c r="N21" s="7"/>
    </row>
    <row r="22" spans="1:14" x14ac:dyDescent="0.2">
      <c r="B22" s="42" t="s">
        <v>253</v>
      </c>
      <c r="C22" s="42"/>
      <c r="D22" s="30"/>
      <c r="E22" s="31"/>
      <c r="F22" s="23"/>
      <c r="G22" s="23"/>
      <c r="H22" s="30"/>
      <c r="I22" s="32"/>
      <c r="J22" s="31"/>
      <c r="K22" s="31"/>
      <c r="L22" s="7"/>
      <c r="M22" s="7"/>
      <c r="N22" s="7"/>
    </row>
    <row r="23" spans="1:14" x14ac:dyDescent="0.2">
      <c r="B23" s="42" t="s">
        <v>293</v>
      </c>
      <c r="C23" s="42"/>
      <c r="D23" s="30"/>
      <c r="E23" s="31"/>
      <c r="F23" s="23"/>
      <c r="G23" s="23"/>
      <c r="H23" s="30"/>
      <c r="I23" s="32"/>
      <c r="J23" s="31"/>
      <c r="K23" s="31"/>
      <c r="L23" s="7"/>
      <c r="M23" s="7"/>
      <c r="N23" s="7"/>
    </row>
    <row r="24" spans="1:14" x14ac:dyDescent="0.2">
      <c r="B24" s="29"/>
      <c r="C24" s="29"/>
      <c r="D24" s="30"/>
      <c r="E24" s="31"/>
      <c r="F24" s="23"/>
      <c r="G24" s="23"/>
      <c r="H24" s="30"/>
      <c r="I24" s="32"/>
      <c r="J24" s="31"/>
      <c r="K24" s="31"/>
      <c r="L24" s="7"/>
      <c r="M24" s="7"/>
      <c r="N24" s="7"/>
    </row>
    <row r="25" spans="1:14" x14ac:dyDescent="0.2">
      <c r="A25" s="39"/>
      <c r="B25" s="29"/>
      <c r="C25" s="30"/>
      <c r="D25" s="31"/>
      <c r="E25" s="31"/>
      <c r="F25" s="23"/>
      <c r="G25" s="23"/>
      <c r="H25" s="32"/>
      <c r="I25" s="30"/>
      <c r="J25" s="31"/>
      <c r="K25" s="31"/>
      <c r="L25" s="7"/>
      <c r="M25" s="7"/>
      <c r="N25" s="7"/>
    </row>
    <row r="26" spans="1:14" x14ac:dyDescent="0.2">
      <c r="A26" s="2"/>
      <c r="B26" s="29"/>
      <c r="C26" s="30"/>
      <c r="D26" s="31"/>
      <c r="E26" s="31"/>
      <c r="F26" s="23"/>
      <c r="G26" s="23"/>
      <c r="H26" s="32"/>
      <c r="I26" s="30"/>
      <c r="J26" s="31"/>
      <c r="K26" s="31"/>
      <c r="L26" s="7"/>
      <c r="M26" s="7"/>
      <c r="N26" s="7"/>
    </row>
    <row r="27" spans="1:14" x14ac:dyDescent="0.2">
      <c r="A27" s="39"/>
      <c r="B27" s="29"/>
      <c r="C27" s="30"/>
      <c r="D27" s="31"/>
      <c r="E27" s="31"/>
      <c r="F27" s="23"/>
      <c r="G27" s="23"/>
      <c r="H27" s="32"/>
      <c r="I27" s="30"/>
      <c r="J27" s="31"/>
      <c r="K27" s="31"/>
      <c r="L27" s="7"/>
      <c r="M27" s="7"/>
      <c r="N27" s="7"/>
    </row>
    <row r="28" spans="1:14" x14ac:dyDescent="0.2">
      <c r="A28" s="2"/>
      <c r="B28" s="29"/>
      <c r="C28" s="30"/>
      <c r="D28" s="31"/>
      <c r="E28" s="31"/>
      <c r="F28" s="23"/>
      <c r="G28" s="23"/>
      <c r="H28" s="32"/>
      <c r="I28" s="30"/>
      <c r="J28" s="31"/>
      <c r="K28" s="31"/>
      <c r="L28" s="7"/>
      <c r="M28" s="7"/>
      <c r="N28" s="7"/>
    </row>
    <row r="29" spans="1:14" x14ac:dyDescent="0.2">
      <c r="A29" s="39"/>
      <c r="B29" s="29"/>
      <c r="C29" s="30"/>
      <c r="D29" s="31"/>
      <c r="E29" s="31"/>
      <c r="F29" s="23"/>
      <c r="G29" s="23"/>
      <c r="H29" s="32"/>
      <c r="I29" s="30"/>
      <c r="J29" s="31"/>
      <c r="K29" s="31"/>
      <c r="L29" s="7"/>
      <c r="M29" s="7"/>
      <c r="N29" s="7"/>
    </row>
    <row r="30" spans="1:14" x14ac:dyDescent="0.2">
      <c r="A30" s="2"/>
      <c r="B30" s="29"/>
      <c r="C30" s="30"/>
      <c r="D30" s="31"/>
      <c r="E30" s="31"/>
      <c r="F30" s="23"/>
      <c r="G30" s="23"/>
      <c r="H30" s="32"/>
      <c r="I30" s="30"/>
      <c r="J30" s="31"/>
      <c r="K30" s="31"/>
      <c r="L30" s="7"/>
      <c r="M30" s="7"/>
      <c r="N30" s="7"/>
    </row>
    <row r="31" spans="1:14" x14ac:dyDescent="0.2">
      <c r="A31" s="39"/>
      <c r="B31" s="29"/>
      <c r="C31" s="30"/>
      <c r="D31" s="31"/>
      <c r="E31" s="31"/>
      <c r="F31" s="23"/>
      <c r="G31" s="23"/>
      <c r="H31" s="32"/>
      <c r="I31" s="30"/>
      <c r="J31" s="31"/>
      <c r="K31" s="31"/>
      <c r="L31" s="7"/>
      <c r="M31" s="7"/>
      <c r="N31" s="7"/>
    </row>
    <row r="32" spans="1:14" x14ac:dyDescent="0.2">
      <c r="A32" s="2"/>
      <c r="B32" s="29"/>
      <c r="C32" s="30"/>
      <c r="D32" s="31"/>
      <c r="E32" s="31"/>
      <c r="F32" s="23"/>
      <c r="G32" s="23"/>
      <c r="H32" s="32"/>
      <c r="I32" s="30"/>
      <c r="J32" s="31"/>
      <c r="K32" s="31"/>
      <c r="L32" s="7"/>
      <c r="M32" s="7"/>
      <c r="N32" s="7"/>
    </row>
    <row r="33" spans="1:14" x14ac:dyDescent="0.2">
      <c r="A33" s="39"/>
      <c r="B33" s="29"/>
      <c r="C33" s="30"/>
      <c r="D33" s="31"/>
      <c r="E33" s="31"/>
      <c r="F33" s="23"/>
      <c r="G33" s="23"/>
      <c r="H33" s="32"/>
      <c r="I33" s="30"/>
      <c r="J33" s="31"/>
      <c r="K33" s="31"/>
      <c r="L33" s="7"/>
      <c r="M33" s="7"/>
      <c r="N33" s="7"/>
    </row>
    <row r="34" spans="1:14" x14ac:dyDescent="0.2">
      <c r="A34" s="2"/>
      <c r="B34" s="29"/>
      <c r="C34" s="30"/>
      <c r="D34" s="31"/>
      <c r="E34" s="31"/>
      <c r="F34" s="23"/>
      <c r="G34" s="23"/>
      <c r="H34" s="32"/>
      <c r="I34" s="30"/>
      <c r="J34" s="31"/>
      <c r="K34" s="31"/>
      <c r="L34" s="7"/>
      <c r="M34" s="7"/>
      <c r="N34" s="7"/>
    </row>
    <row r="35" spans="1:14" x14ac:dyDescent="0.2">
      <c r="A35" s="39"/>
      <c r="B35" s="29"/>
      <c r="C35" s="30"/>
      <c r="D35" s="31"/>
      <c r="E35" s="31"/>
      <c r="F35" s="23"/>
      <c r="G35" s="23"/>
      <c r="H35" s="32"/>
      <c r="I35" s="30"/>
      <c r="J35" s="31"/>
      <c r="K35" s="31"/>
      <c r="L35" s="7"/>
      <c r="M35" s="7"/>
      <c r="N35" s="7"/>
    </row>
    <row r="36" spans="1:14" x14ac:dyDescent="0.2">
      <c r="A36" s="2"/>
      <c r="B36" s="29"/>
      <c r="C36" s="30"/>
      <c r="D36" s="31"/>
      <c r="E36" s="31"/>
      <c r="F36" s="23"/>
      <c r="G36" s="23"/>
      <c r="H36" s="32"/>
      <c r="I36" s="30"/>
      <c r="J36" s="31"/>
      <c r="K36" s="31"/>
      <c r="L36" s="7"/>
      <c r="M36" s="7"/>
      <c r="N36" s="7"/>
    </row>
    <row r="37" spans="1:14" x14ac:dyDescent="0.2">
      <c r="A37" s="39"/>
      <c r="B37" s="29"/>
      <c r="C37" s="30"/>
      <c r="D37" s="31"/>
      <c r="E37" s="31"/>
      <c r="F37" s="23"/>
      <c r="G37" s="23"/>
      <c r="H37" s="32"/>
      <c r="I37" s="30"/>
      <c r="J37" s="31"/>
      <c r="K37" s="31"/>
      <c r="L37" s="7"/>
      <c r="M37" s="7"/>
      <c r="N37" s="7"/>
    </row>
    <row r="38" spans="1:14" x14ac:dyDescent="0.2">
      <c r="A38" s="2"/>
      <c r="B38" s="29"/>
      <c r="C38" s="30"/>
      <c r="D38" s="31"/>
      <c r="E38" s="31"/>
      <c r="F38" s="23"/>
      <c r="G38" s="23"/>
      <c r="H38" s="32"/>
      <c r="I38" s="30"/>
      <c r="J38" s="31"/>
      <c r="K38" s="31"/>
      <c r="L38" s="7"/>
      <c r="M38" s="7"/>
      <c r="N38" s="7"/>
    </row>
    <row r="39" spans="1:14" x14ac:dyDescent="0.2">
      <c r="B39" s="29"/>
      <c r="C39" s="30"/>
      <c r="D39" s="31"/>
      <c r="E39" s="31"/>
      <c r="F39" s="23"/>
      <c r="G39" s="23"/>
      <c r="H39" s="32"/>
      <c r="I39" s="30"/>
      <c r="J39" s="31"/>
      <c r="K39" s="31"/>
      <c r="L39" s="7"/>
      <c r="M39" s="7"/>
      <c r="N39" s="7"/>
    </row>
    <row r="40" spans="1:14" x14ac:dyDescent="0.2">
      <c r="B40" s="29"/>
      <c r="C40" s="30"/>
      <c r="D40" s="31"/>
      <c r="E40" s="31"/>
      <c r="F40" s="23"/>
      <c r="G40" s="23"/>
      <c r="H40" s="32"/>
      <c r="I40" s="30"/>
      <c r="J40" s="31"/>
      <c r="K40" s="31"/>
      <c r="L40" s="7"/>
      <c r="M40" s="7"/>
      <c r="N40" s="7"/>
    </row>
    <row r="41" spans="1:14" x14ac:dyDescent="0.2">
      <c r="B41" s="29"/>
      <c r="C41" s="30"/>
      <c r="D41" s="31"/>
      <c r="E41" s="31"/>
      <c r="F41" s="23"/>
      <c r="G41" s="23"/>
      <c r="H41" s="32"/>
      <c r="I41" s="30"/>
      <c r="J41" s="31"/>
      <c r="K41" s="31"/>
      <c r="L41" s="7"/>
      <c r="M41" s="7"/>
      <c r="N41" s="7"/>
    </row>
    <row r="42" spans="1:14" x14ac:dyDescent="0.2">
      <c r="B42" s="29"/>
      <c r="C42" s="30"/>
      <c r="D42" s="31"/>
      <c r="E42" s="31"/>
      <c r="F42" s="23"/>
      <c r="G42" s="23"/>
      <c r="H42" s="32"/>
      <c r="I42" s="30"/>
      <c r="J42" s="31"/>
      <c r="K42" s="31"/>
      <c r="L42" s="7"/>
      <c r="M42" s="7"/>
      <c r="N42" s="7"/>
    </row>
    <row r="43" spans="1:14" x14ac:dyDescent="0.2">
      <c r="B43" s="29"/>
      <c r="C43" s="30"/>
      <c r="D43" s="31"/>
      <c r="E43" s="31"/>
      <c r="F43" s="23"/>
      <c r="G43" s="23"/>
      <c r="H43" s="32"/>
      <c r="I43" s="30"/>
      <c r="J43" s="31"/>
      <c r="K43" s="31"/>
      <c r="L43" s="7"/>
      <c r="M43" s="7"/>
      <c r="N43" s="7"/>
    </row>
    <row r="44" spans="1:14" x14ac:dyDescent="0.2">
      <c r="B44" s="29"/>
      <c r="C44" s="30"/>
      <c r="D44" s="31"/>
      <c r="E44" s="31"/>
      <c r="F44" s="23"/>
      <c r="G44" s="23"/>
      <c r="H44" s="32"/>
      <c r="I44" s="30"/>
      <c r="J44" s="31"/>
      <c r="K44" s="31"/>
      <c r="L44" s="7"/>
      <c r="M44" s="7"/>
      <c r="N44" s="7"/>
    </row>
    <row r="45" spans="1:14" x14ac:dyDescent="0.2">
      <c r="B45" s="29"/>
      <c r="C45" s="30"/>
      <c r="D45" s="31"/>
      <c r="E45" s="31"/>
      <c r="F45" s="23"/>
      <c r="G45" s="23"/>
      <c r="H45" s="32"/>
      <c r="I45" s="30"/>
      <c r="J45" s="31"/>
      <c r="K45" s="31"/>
      <c r="L45" s="7"/>
      <c r="M45" s="7"/>
      <c r="N45" s="7"/>
    </row>
    <row r="46" spans="1:14" x14ac:dyDescent="0.2">
      <c r="B46" s="29"/>
      <c r="C46" s="30"/>
      <c r="D46" s="31"/>
      <c r="E46" s="31"/>
      <c r="F46" s="23"/>
      <c r="G46" s="23"/>
      <c r="H46" s="32"/>
      <c r="I46" s="30"/>
      <c r="J46" s="31"/>
      <c r="K46" s="31"/>
      <c r="L46" s="7"/>
      <c r="M46" s="7"/>
      <c r="N46" s="7"/>
    </row>
    <row r="47" spans="1:14" x14ac:dyDescent="0.2">
      <c r="B47" s="29"/>
      <c r="C47" s="30"/>
      <c r="D47" s="31"/>
      <c r="E47" s="31"/>
      <c r="F47" s="23"/>
      <c r="G47" s="23"/>
      <c r="H47" s="32"/>
      <c r="I47" s="30"/>
      <c r="J47" s="31"/>
      <c r="K47" s="31"/>
      <c r="L47" s="7"/>
      <c r="M47" s="7"/>
      <c r="N47" s="7"/>
    </row>
    <row r="48" spans="1:14" x14ac:dyDescent="0.2">
      <c r="B48" s="29"/>
      <c r="C48" s="30"/>
      <c r="D48" s="31"/>
      <c r="E48" s="31"/>
      <c r="F48" s="23"/>
      <c r="G48" s="23"/>
      <c r="H48" s="32"/>
      <c r="I48" s="30"/>
      <c r="J48" s="31"/>
      <c r="K48" s="31"/>
      <c r="L48" s="7"/>
      <c r="M48" s="7"/>
      <c r="N48" s="7"/>
    </row>
    <row r="49" spans="2:14" x14ac:dyDescent="0.2">
      <c r="B49" s="29"/>
      <c r="C49" s="30"/>
      <c r="D49" s="31"/>
      <c r="E49" s="31"/>
      <c r="F49" s="23"/>
      <c r="G49" s="23"/>
      <c r="H49" s="32"/>
      <c r="I49" s="30"/>
      <c r="J49" s="31"/>
      <c r="K49" s="31"/>
      <c r="L49" s="7"/>
      <c r="M49" s="7"/>
      <c r="N49" s="7"/>
    </row>
    <row r="50" spans="2:14" x14ac:dyDescent="0.2">
      <c r="B50" s="29"/>
      <c r="C50" s="30"/>
      <c r="D50" s="31"/>
      <c r="E50" s="31"/>
      <c r="F50" s="23"/>
      <c r="G50" s="23"/>
      <c r="H50" s="32"/>
      <c r="I50" s="30"/>
      <c r="J50" s="31"/>
      <c r="K50" s="31"/>
      <c r="L50" s="7"/>
      <c r="M50" s="7"/>
      <c r="N50" s="7"/>
    </row>
    <row r="51" spans="2:14" x14ac:dyDescent="0.2">
      <c r="B51" s="29"/>
      <c r="C51" s="30"/>
      <c r="D51" s="31"/>
      <c r="E51" s="31"/>
      <c r="F51" s="23"/>
      <c r="G51" s="23"/>
      <c r="H51" s="32"/>
      <c r="I51" s="30"/>
      <c r="J51" s="31"/>
      <c r="K51" s="31"/>
      <c r="L51" s="7"/>
      <c r="M51" s="7"/>
      <c r="N51" s="7"/>
    </row>
    <row r="52" spans="2:14" x14ac:dyDescent="0.2">
      <c r="B52" s="29"/>
      <c r="C52" s="30"/>
      <c r="D52" s="31"/>
      <c r="E52" s="31"/>
      <c r="F52" s="23"/>
      <c r="G52" s="23"/>
      <c r="H52" s="32"/>
      <c r="I52" s="30"/>
      <c r="J52" s="31"/>
      <c r="K52" s="31"/>
      <c r="L52" s="7"/>
      <c r="M52" s="7"/>
      <c r="N52" s="7"/>
    </row>
    <row r="53" spans="2:14" x14ac:dyDescent="0.2">
      <c r="B53" s="29"/>
      <c r="C53" s="30"/>
      <c r="D53" s="31"/>
      <c r="E53" s="31"/>
      <c r="F53" s="23"/>
      <c r="G53" s="23"/>
      <c r="H53" s="32"/>
      <c r="I53" s="30"/>
      <c r="J53" s="31"/>
      <c r="K53" s="31"/>
      <c r="L53" s="7"/>
      <c r="M53" s="7"/>
      <c r="N53" s="7"/>
    </row>
    <row r="54" spans="2:14" x14ac:dyDescent="0.2">
      <c r="B54" s="29"/>
      <c r="C54" s="30"/>
      <c r="D54" s="31"/>
      <c r="E54" s="31"/>
      <c r="F54" s="23"/>
      <c r="G54" s="23"/>
      <c r="H54" s="32"/>
      <c r="I54" s="30"/>
      <c r="J54" s="31"/>
      <c r="K54" s="31"/>
      <c r="L54" s="7"/>
      <c r="M54" s="7"/>
      <c r="N54" s="7"/>
    </row>
    <row r="55" spans="2:14" x14ac:dyDescent="0.2">
      <c r="B55" s="29"/>
      <c r="C55" s="30"/>
      <c r="D55" s="31"/>
      <c r="E55" s="31"/>
      <c r="F55" s="23"/>
      <c r="G55" s="23"/>
      <c r="H55" s="32"/>
      <c r="I55" s="30"/>
      <c r="J55" s="31"/>
      <c r="K55" s="31"/>
      <c r="L55" s="7"/>
      <c r="M55" s="7"/>
      <c r="N55" s="7"/>
    </row>
    <row r="56" spans="2:14" x14ac:dyDescent="0.2">
      <c r="B56" s="29"/>
      <c r="C56" s="30"/>
      <c r="D56" s="31"/>
      <c r="E56" s="31"/>
      <c r="F56" s="23"/>
      <c r="G56" s="23"/>
      <c r="H56" s="32"/>
      <c r="I56" s="30"/>
      <c r="J56" s="31"/>
      <c r="K56" s="31"/>
      <c r="L56" s="7"/>
      <c r="M56" s="7"/>
      <c r="N56" s="7"/>
    </row>
    <row r="57" spans="2:14" x14ac:dyDescent="0.2">
      <c r="B57" s="29"/>
      <c r="C57" s="30"/>
      <c r="D57" s="31"/>
      <c r="E57" s="31"/>
      <c r="F57" s="23"/>
      <c r="G57" s="23"/>
      <c r="H57" s="32"/>
      <c r="I57" s="30"/>
      <c r="J57" s="31"/>
      <c r="K57" s="31"/>
      <c r="L57" s="7"/>
      <c r="M57" s="7"/>
      <c r="N57" s="7"/>
    </row>
    <row r="58" spans="2:14" x14ac:dyDescent="0.2">
      <c r="B58" s="29"/>
      <c r="C58" s="30"/>
      <c r="D58" s="31"/>
      <c r="E58" s="31"/>
      <c r="F58" s="23"/>
      <c r="G58" s="23"/>
      <c r="H58" s="32"/>
      <c r="I58" s="30"/>
      <c r="J58" s="31"/>
      <c r="K58" s="31"/>
      <c r="L58" s="7"/>
      <c r="M58" s="7"/>
      <c r="N58" s="7"/>
    </row>
    <row r="59" spans="2:14" x14ac:dyDescent="0.2">
      <c r="B59" s="29"/>
      <c r="C59" s="30"/>
      <c r="D59" s="31"/>
      <c r="E59" s="31"/>
      <c r="F59" s="23"/>
      <c r="G59" s="23"/>
      <c r="H59" s="32"/>
      <c r="I59" s="30"/>
      <c r="J59" s="31"/>
      <c r="K59" s="31"/>
      <c r="L59" s="7"/>
      <c r="M59" s="7"/>
      <c r="N59" s="7"/>
    </row>
    <row r="60" spans="2:14" x14ac:dyDescent="0.2">
      <c r="B60" s="29"/>
      <c r="C60" s="30"/>
      <c r="D60" s="31"/>
      <c r="E60" s="31"/>
      <c r="F60" s="23"/>
      <c r="G60" s="23"/>
      <c r="H60" s="32"/>
      <c r="I60" s="30"/>
      <c r="J60" s="31"/>
      <c r="K60" s="31"/>
      <c r="L60" s="7"/>
      <c r="M60" s="7"/>
      <c r="N60" s="7"/>
    </row>
    <row r="61" spans="2:14" x14ac:dyDescent="0.2">
      <c r="B61" s="29"/>
      <c r="C61" s="30"/>
      <c r="D61" s="31"/>
      <c r="E61" s="31"/>
      <c r="F61" s="23"/>
      <c r="G61" s="23"/>
      <c r="H61" s="32"/>
      <c r="I61" s="30"/>
      <c r="J61" s="31"/>
      <c r="K61" s="31"/>
      <c r="L61" s="7"/>
      <c r="M61" s="7"/>
      <c r="N61" s="7"/>
    </row>
    <row r="62" spans="2:14" x14ac:dyDescent="0.2">
      <c r="B62" s="29"/>
      <c r="C62" s="30"/>
      <c r="D62" s="31"/>
      <c r="E62" s="31"/>
      <c r="F62" s="23"/>
      <c r="G62" s="23"/>
      <c r="H62" s="32"/>
      <c r="I62" s="30"/>
      <c r="J62" s="31"/>
      <c r="K62" s="31"/>
      <c r="L62" s="7"/>
      <c r="M62" s="7"/>
      <c r="N62" s="7"/>
    </row>
    <row r="63" spans="2:14" x14ac:dyDescent="0.2">
      <c r="B63" s="29"/>
      <c r="C63" s="30"/>
      <c r="D63" s="31"/>
      <c r="E63" s="31"/>
      <c r="F63" s="23"/>
      <c r="G63" s="23"/>
      <c r="H63" s="32"/>
      <c r="I63" s="30"/>
      <c r="J63" s="31"/>
      <c r="K63" s="31"/>
      <c r="L63" s="7"/>
      <c r="M63" s="7"/>
      <c r="N63" s="7"/>
    </row>
    <row r="64" spans="2:14" x14ac:dyDescent="0.2">
      <c r="B64" s="29"/>
      <c r="C64" s="30"/>
      <c r="D64" s="31"/>
      <c r="E64" s="31"/>
      <c r="F64" s="23"/>
      <c r="G64" s="23"/>
      <c r="H64" s="32"/>
      <c r="I64" s="30"/>
      <c r="J64" s="31"/>
      <c r="K64" s="31"/>
      <c r="L64" s="7"/>
      <c r="M64" s="7"/>
      <c r="N64" s="7"/>
    </row>
    <row r="65" spans="2:14" x14ac:dyDescent="0.2">
      <c r="B65" s="29"/>
      <c r="C65" s="30"/>
      <c r="D65" s="31"/>
      <c r="E65" s="31"/>
      <c r="F65" s="23"/>
      <c r="G65" s="23"/>
      <c r="H65" s="32"/>
      <c r="I65" s="30"/>
      <c r="J65" s="31"/>
      <c r="K65" s="31"/>
      <c r="L65" s="7"/>
      <c r="M65" s="7"/>
      <c r="N65" s="7"/>
    </row>
    <row r="66" spans="2:14" x14ac:dyDescent="0.2">
      <c r="B66" s="29"/>
      <c r="C66" s="30"/>
      <c r="D66" s="31"/>
      <c r="E66" s="31"/>
      <c r="F66" s="23"/>
      <c r="G66" s="23"/>
      <c r="H66" s="32"/>
      <c r="I66" s="30"/>
      <c r="J66" s="31"/>
      <c r="K66" s="31"/>
      <c r="L66" s="7"/>
      <c r="M66" s="7"/>
      <c r="N66" s="7"/>
    </row>
    <row r="67" spans="2:14" x14ac:dyDescent="0.2">
      <c r="B67" s="29"/>
      <c r="C67" s="30"/>
      <c r="D67" s="31"/>
      <c r="E67" s="31"/>
      <c r="F67" s="23"/>
      <c r="G67" s="23"/>
      <c r="H67" s="32"/>
      <c r="I67" s="30"/>
      <c r="J67" s="31"/>
      <c r="K67" s="31"/>
      <c r="L67" s="7"/>
      <c r="M67" s="7"/>
      <c r="N67" s="7"/>
    </row>
    <row r="68" spans="2:14" x14ac:dyDescent="0.2">
      <c r="B68" s="29"/>
      <c r="C68" s="30"/>
      <c r="D68" s="31"/>
      <c r="E68" s="31"/>
      <c r="F68" s="23"/>
      <c r="G68" s="23"/>
      <c r="H68" s="32"/>
      <c r="I68" s="30"/>
      <c r="J68" s="31"/>
      <c r="K68" s="31"/>
      <c r="L68" s="7"/>
      <c r="M68" s="7"/>
      <c r="N68" s="7"/>
    </row>
    <row r="69" spans="2:14" x14ac:dyDescent="0.2">
      <c r="B69" s="29"/>
      <c r="C69" s="30"/>
      <c r="D69" s="31"/>
      <c r="E69" s="31"/>
      <c r="F69" s="23"/>
      <c r="G69" s="23"/>
      <c r="H69" s="32"/>
      <c r="I69" s="30"/>
      <c r="J69" s="31"/>
      <c r="K69" s="31"/>
      <c r="L69" s="7"/>
      <c r="M69" s="7"/>
      <c r="N69" s="7"/>
    </row>
    <row r="70" spans="2:14" x14ac:dyDescent="0.2">
      <c r="B70" s="29"/>
      <c r="C70" s="30"/>
      <c r="D70" s="31"/>
      <c r="E70" s="31"/>
      <c r="F70" s="23"/>
      <c r="G70" s="23"/>
      <c r="H70" s="32"/>
      <c r="I70" s="30"/>
      <c r="J70" s="31"/>
      <c r="K70" s="31"/>
      <c r="L70" s="7"/>
      <c r="M70" s="7"/>
      <c r="N70" s="7"/>
    </row>
    <row r="71" spans="2:14" x14ac:dyDescent="0.2">
      <c r="B71" s="29"/>
      <c r="C71" s="30"/>
      <c r="D71" s="31"/>
      <c r="E71" s="31"/>
      <c r="F71" s="23"/>
      <c r="G71" s="23"/>
      <c r="H71" s="32"/>
      <c r="I71" s="30"/>
      <c r="J71" s="31"/>
      <c r="K71" s="31"/>
      <c r="L71" s="7"/>
      <c r="M71" s="7"/>
      <c r="N71" s="7"/>
    </row>
    <row r="72" spans="2:14" x14ac:dyDescent="0.2">
      <c r="B72" s="29"/>
      <c r="C72" s="30"/>
      <c r="D72" s="31"/>
      <c r="E72" s="31"/>
      <c r="F72" s="23"/>
      <c r="G72" s="23"/>
      <c r="H72" s="32"/>
      <c r="I72" s="30"/>
      <c r="J72" s="31"/>
      <c r="K72" s="31"/>
      <c r="L72" s="7"/>
      <c r="M72" s="7"/>
      <c r="N72" s="7"/>
    </row>
    <row r="73" spans="2:14" x14ac:dyDescent="0.2">
      <c r="B73" s="29"/>
      <c r="C73" s="30"/>
      <c r="D73" s="31"/>
      <c r="E73" s="31"/>
      <c r="F73" s="23"/>
      <c r="G73" s="23"/>
      <c r="H73" s="32"/>
      <c r="I73" s="30"/>
      <c r="J73" s="31"/>
      <c r="K73" s="31"/>
      <c r="L73" s="7"/>
      <c r="M73" s="7"/>
      <c r="N73" s="7"/>
    </row>
    <row r="74" spans="2:14" x14ac:dyDescent="0.2">
      <c r="B74" s="29"/>
      <c r="C74" s="30"/>
      <c r="D74" s="31"/>
      <c r="E74" s="31"/>
      <c r="F74" s="23"/>
      <c r="G74" s="23"/>
      <c r="H74" s="32"/>
      <c r="I74" s="30"/>
      <c r="J74" s="31"/>
      <c r="K74" s="31"/>
      <c r="L74" s="7"/>
      <c r="M74" s="7"/>
      <c r="N74" s="7"/>
    </row>
    <row r="75" spans="2:14" x14ac:dyDescent="0.2">
      <c r="B75" s="29"/>
      <c r="C75" s="30"/>
      <c r="D75" s="31"/>
      <c r="E75" s="31"/>
      <c r="F75" s="23"/>
      <c r="G75" s="23"/>
      <c r="H75" s="32"/>
      <c r="I75" s="30"/>
      <c r="J75" s="31"/>
      <c r="K75" s="31"/>
      <c r="L75" s="7"/>
      <c r="M75" s="7"/>
      <c r="N75" s="7"/>
    </row>
    <row r="76" spans="2:14" x14ac:dyDescent="0.2">
      <c r="B76" s="29"/>
      <c r="C76" s="30"/>
      <c r="D76" s="31"/>
      <c r="E76" s="31"/>
      <c r="F76" s="23"/>
      <c r="G76" s="23"/>
      <c r="H76" s="32"/>
      <c r="I76" s="30"/>
      <c r="J76" s="31"/>
      <c r="K76" s="31"/>
      <c r="L76" s="7"/>
      <c r="M76" s="7"/>
      <c r="N76" s="7"/>
    </row>
    <row r="77" spans="2:14" x14ac:dyDescent="0.2">
      <c r="B77" s="29"/>
      <c r="C77" s="30"/>
      <c r="D77" s="31"/>
      <c r="E77" s="31"/>
      <c r="F77" s="23"/>
      <c r="G77" s="23"/>
      <c r="H77" s="32"/>
      <c r="I77" s="30"/>
      <c r="J77" s="31"/>
      <c r="K77" s="31"/>
      <c r="L77" s="7"/>
      <c r="M77" s="7"/>
      <c r="N77" s="7"/>
    </row>
    <row r="78" spans="2:14" x14ac:dyDescent="0.2">
      <c r="B78" s="29"/>
      <c r="C78" s="30"/>
      <c r="D78" s="31"/>
      <c r="E78" s="31"/>
      <c r="F78" s="23"/>
      <c r="G78" s="23"/>
      <c r="H78" s="32"/>
      <c r="I78" s="30"/>
      <c r="J78" s="31"/>
      <c r="K78" s="31"/>
      <c r="L78" s="7"/>
      <c r="M78" s="7"/>
      <c r="N78" s="7"/>
    </row>
    <row r="79" spans="2:14" x14ac:dyDescent="0.2">
      <c r="B79" s="29"/>
      <c r="C79" s="30"/>
      <c r="D79" s="31"/>
      <c r="E79" s="31"/>
      <c r="F79" s="23"/>
      <c r="G79" s="23"/>
      <c r="H79" s="32"/>
      <c r="I79" s="30"/>
      <c r="J79" s="31"/>
      <c r="K79" s="31"/>
      <c r="L79" s="7"/>
      <c r="M79" s="7"/>
      <c r="N79" s="7"/>
    </row>
    <row r="80" spans="2:14" x14ac:dyDescent="0.2">
      <c r="B80" s="29"/>
      <c r="C80" s="30"/>
      <c r="D80" s="31"/>
      <c r="E80" s="31"/>
      <c r="F80" s="23"/>
      <c r="G80" s="23"/>
      <c r="H80" s="32"/>
      <c r="I80" s="30"/>
      <c r="J80" s="31"/>
      <c r="K80" s="31"/>
      <c r="L80" s="7"/>
      <c r="M80" s="7"/>
      <c r="N80" s="7"/>
    </row>
    <row r="81" spans="2:14" x14ac:dyDescent="0.2">
      <c r="B81" s="29"/>
      <c r="C81" s="30"/>
      <c r="D81" s="31"/>
      <c r="E81" s="31"/>
      <c r="F81" s="23"/>
      <c r="G81" s="23"/>
      <c r="H81" s="32"/>
      <c r="I81" s="30"/>
      <c r="J81" s="31"/>
      <c r="K81" s="31"/>
      <c r="L81" s="7"/>
      <c r="M81" s="7"/>
      <c r="N81" s="7"/>
    </row>
    <row r="82" spans="2:14" x14ac:dyDescent="0.2">
      <c r="B82" s="29"/>
      <c r="C82" s="30"/>
      <c r="D82" s="31"/>
      <c r="E82" s="31"/>
      <c r="F82" s="23"/>
      <c r="G82" s="23"/>
      <c r="H82" s="32"/>
      <c r="I82" s="30"/>
      <c r="J82" s="31"/>
      <c r="K82" s="31"/>
      <c r="L82" s="7"/>
      <c r="M82" s="7"/>
      <c r="N82" s="7"/>
    </row>
    <row r="83" spans="2:14" x14ac:dyDescent="0.2">
      <c r="B83" s="29"/>
      <c r="C83" s="30"/>
      <c r="D83" s="31"/>
      <c r="E83" s="31"/>
      <c r="F83" s="23"/>
      <c r="G83" s="23"/>
      <c r="H83" s="32"/>
      <c r="I83" s="30"/>
      <c r="J83" s="31"/>
      <c r="K83" s="31"/>
      <c r="L83" s="7"/>
      <c r="M83" s="7"/>
      <c r="N83" s="7"/>
    </row>
    <row r="84" spans="2:14" x14ac:dyDescent="0.2">
      <c r="B84" s="29"/>
      <c r="C84" s="30"/>
      <c r="D84" s="31"/>
      <c r="E84" s="31"/>
      <c r="F84" s="23"/>
      <c r="G84" s="23"/>
      <c r="H84" s="32"/>
      <c r="I84" s="30"/>
      <c r="J84" s="31"/>
      <c r="K84" s="31"/>
      <c r="L84" s="7"/>
      <c r="M84" s="7"/>
      <c r="N84" s="7"/>
    </row>
    <row r="85" spans="2:14" x14ac:dyDescent="0.2">
      <c r="B85" s="29"/>
      <c r="C85" s="30"/>
      <c r="D85" s="31"/>
      <c r="E85" s="31"/>
      <c r="F85" s="23"/>
      <c r="G85" s="23"/>
      <c r="H85" s="32"/>
      <c r="I85" s="30"/>
      <c r="J85" s="31"/>
      <c r="K85" s="31"/>
      <c r="L85" s="7"/>
      <c r="M85" s="7"/>
      <c r="N85" s="7"/>
    </row>
    <row r="86" spans="2:14" x14ac:dyDescent="0.2">
      <c r="B86" s="29"/>
      <c r="C86" s="30"/>
      <c r="D86" s="31"/>
      <c r="E86" s="31"/>
      <c r="F86" s="23"/>
      <c r="G86" s="23"/>
      <c r="H86" s="32"/>
      <c r="I86" s="30"/>
      <c r="J86" s="31"/>
      <c r="K86" s="31"/>
      <c r="L86" s="7"/>
      <c r="M86" s="7"/>
      <c r="N86" s="7"/>
    </row>
    <row r="87" spans="2:14" x14ac:dyDescent="0.2">
      <c r="B87" s="29"/>
      <c r="C87" s="30"/>
      <c r="D87" s="31"/>
      <c r="E87" s="31"/>
      <c r="F87" s="23"/>
      <c r="G87" s="23"/>
      <c r="H87" s="32"/>
      <c r="I87" s="30"/>
      <c r="J87" s="31"/>
      <c r="K87" s="31"/>
      <c r="L87" s="7"/>
      <c r="M87" s="7"/>
      <c r="N87" s="7"/>
    </row>
    <row r="88" spans="2:14" x14ac:dyDescent="0.2">
      <c r="B88" s="29"/>
      <c r="C88" s="30"/>
      <c r="D88" s="31"/>
      <c r="E88" s="31"/>
      <c r="F88" s="23"/>
      <c r="G88" s="23"/>
      <c r="H88" s="32"/>
      <c r="I88" s="30"/>
      <c r="J88" s="31"/>
      <c r="K88" s="31"/>
      <c r="L88" s="7"/>
      <c r="M88" s="7"/>
      <c r="N88" s="7"/>
    </row>
    <row r="89" spans="2:14" x14ac:dyDescent="0.2">
      <c r="B89" s="29"/>
      <c r="C89" s="30"/>
      <c r="D89" s="31"/>
      <c r="E89" s="31"/>
      <c r="F89" s="23"/>
      <c r="G89" s="23"/>
      <c r="H89" s="32"/>
      <c r="I89" s="30"/>
      <c r="J89" s="31"/>
      <c r="K89" s="31"/>
      <c r="L89" s="7"/>
      <c r="M89" s="7"/>
      <c r="N89" s="7"/>
    </row>
    <row r="90" spans="2:14" x14ac:dyDescent="0.2">
      <c r="B90" s="29"/>
      <c r="C90" s="30"/>
      <c r="D90" s="31"/>
      <c r="E90" s="31"/>
      <c r="F90" s="23"/>
      <c r="G90" s="23"/>
      <c r="H90" s="32"/>
      <c r="I90" s="30"/>
      <c r="J90" s="31"/>
      <c r="K90" s="31"/>
      <c r="L90" s="7"/>
      <c r="M90" s="7"/>
      <c r="N90" s="7"/>
    </row>
    <row r="91" spans="2:14" x14ac:dyDescent="0.2">
      <c r="B91" s="29"/>
      <c r="C91" s="30"/>
      <c r="D91" s="31"/>
      <c r="E91" s="31"/>
      <c r="F91" s="23"/>
      <c r="G91" s="23"/>
      <c r="H91" s="32"/>
      <c r="I91" s="30"/>
      <c r="J91" s="31"/>
      <c r="K91" s="31"/>
      <c r="L91" s="7"/>
      <c r="M91" s="7"/>
      <c r="N91" s="7"/>
    </row>
    <row r="92" spans="2:14" x14ac:dyDescent="0.2">
      <c r="B92" s="29"/>
      <c r="C92" s="30"/>
      <c r="D92" s="31"/>
      <c r="E92" s="31"/>
      <c r="F92" s="23"/>
      <c r="G92" s="23"/>
      <c r="H92" s="32"/>
      <c r="I92" s="30"/>
      <c r="J92" s="31"/>
      <c r="K92" s="31"/>
      <c r="L92" s="7"/>
      <c r="M92" s="7"/>
      <c r="N92" s="7"/>
    </row>
    <row r="93" spans="2:14" x14ac:dyDescent="0.2">
      <c r="B93" s="29"/>
      <c r="C93" s="30"/>
      <c r="D93" s="31"/>
      <c r="E93" s="31"/>
      <c r="F93" s="23"/>
      <c r="G93" s="23"/>
      <c r="H93" s="32"/>
      <c r="I93" s="30"/>
      <c r="J93" s="31"/>
      <c r="K93" s="31"/>
      <c r="L93" s="7"/>
      <c r="M93" s="7"/>
      <c r="N93" s="7"/>
    </row>
    <row r="94" spans="2:14" x14ac:dyDescent="0.2">
      <c r="B94" s="29"/>
      <c r="C94" s="30"/>
      <c r="D94" s="31"/>
      <c r="E94" s="31"/>
      <c r="F94" s="23"/>
      <c r="G94" s="23"/>
      <c r="H94" s="32"/>
      <c r="I94" s="30"/>
      <c r="J94" s="31"/>
      <c r="K94" s="31"/>
      <c r="L94" s="7"/>
      <c r="M94" s="7"/>
      <c r="N94" s="7"/>
    </row>
    <row r="95" spans="2:14" x14ac:dyDescent="0.2">
      <c r="B95" s="29"/>
      <c r="C95" s="30"/>
      <c r="D95" s="31"/>
      <c r="E95" s="31"/>
      <c r="F95" s="23"/>
      <c r="G95" s="23"/>
      <c r="H95" s="32"/>
      <c r="I95" s="30"/>
      <c r="J95" s="31"/>
      <c r="K95" s="31"/>
      <c r="L95" s="7"/>
      <c r="M95" s="7"/>
      <c r="N95" s="7"/>
    </row>
    <row r="96" spans="2:14" x14ac:dyDescent="0.2">
      <c r="B96" s="29"/>
      <c r="C96" s="30"/>
      <c r="D96" s="31"/>
      <c r="E96" s="31"/>
      <c r="F96" s="23"/>
      <c r="G96" s="23"/>
      <c r="H96" s="32"/>
      <c r="I96" s="30"/>
      <c r="J96" s="31"/>
      <c r="K96" s="31"/>
      <c r="L96" s="7"/>
      <c r="M96" s="7"/>
      <c r="N96" s="7"/>
    </row>
    <row r="97" spans="2:14" x14ac:dyDescent="0.2">
      <c r="B97" s="29"/>
      <c r="C97" s="30"/>
      <c r="D97" s="31"/>
      <c r="E97" s="31"/>
      <c r="F97" s="23"/>
      <c r="G97" s="23"/>
      <c r="H97" s="32"/>
      <c r="I97" s="30"/>
      <c r="J97" s="31"/>
      <c r="K97" s="31"/>
      <c r="L97" s="7"/>
      <c r="M97" s="7"/>
      <c r="N97" s="7"/>
    </row>
    <row r="98" spans="2:14" x14ac:dyDescent="0.2">
      <c r="B98" s="29"/>
      <c r="C98" s="30"/>
      <c r="D98" s="31"/>
      <c r="E98" s="31"/>
      <c r="F98" s="23"/>
      <c r="G98" s="23"/>
      <c r="H98" s="32"/>
      <c r="I98" s="30"/>
      <c r="J98" s="31"/>
      <c r="K98" s="31"/>
      <c r="L98" s="7"/>
      <c r="M98" s="7"/>
      <c r="N98" s="7"/>
    </row>
    <row r="99" spans="2:14" x14ac:dyDescent="0.2">
      <c r="B99" s="29"/>
      <c r="C99" s="30"/>
      <c r="D99" s="31"/>
      <c r="E99" s="31"/>
      <c r="F99" s="23"/>
      <c r="G99" s="23"/>
      <c r="H99" s="32"/>
      <c r="I99" s="30"/>
      <c r="J99" s="31"/>
      <c r="K99" s="31"/>
      <c r="L99" s="7"/>
      <c r="M99" s="7"/>
      <c r="N99" s="7"/>
    </row>
    <row r="100" spans="2:14" x14ac:dyDescent="0.2">
      <c r="B100" s="29"/>
      <c r="C100" s="30"/>
      <c r="D100" s="31"/>
      <c r="E100" s="31"/>
      <c r="F100" s="23"/>
      <c r="G100" s="23"/>
      <c r="H100" s="32"/>
      <c r="I100" s="30"/>
      <c r="J100" s="31"/>
      <c r="K100" s="31"/>
      <c r="L100" s="7"/>
      <c r="M100" s="7"/>
      <c r="N100" s="7"/>
    </row>
    <row r="101" spans="2:14" x14ac:dyDescent="0.2">
      <c r="B101" s="29"/>
      <c r="C101" s="30"/>
      <c r="D101" s="31"/>
      <c r="E101" s="31"/>
      <c r="F101" s="23"/>
      <c r="G101" s="23"/>
      <c r="H101" s="32"/>
      <c r="I101" s="30"/>
      <c r="J101" s="31"/>
      <c r="K101" s="31"/>
      <c r="L101" s="7"/>
      <c r="M101" s="7"/>
      <c r="N101" s="7"/>
    </row>
    <row r="102" spans="2:14" x14ac:dyDescent="0.2">
      <c r="B102" s="29"/>
      <c r="C102" s="30"/>
      <c r="D102" s="31"/>
      <c r="E102" s="31"/>
      <c r="F102" s="23"/>
      <c r="G102" s="23"/>
      <c r="H102" s="32"/>
      <c r="I102" s="30"/>
      <c r="J102" s="31"/>
      <c r="K102" s="31"/>
      <c r="L102" s="7"/>
      <c r="M102" s="7"/>
      <c r="N102" s="7"/>
    </row>
    <row r="103" spans="2:14" x14ac:dyDescent="0.2">
      <c r="B103" s="29"/>
      <c r="C103" s="30"/>
      <c r="D103" s="31"/>
      <c r="E103" s="31"/>
      <c r="F103" s="23"/>
      <c r="G103" s="23"/>
      <c r="H103" s="32"/>
      <c r="I103" s="30"/>
      <c r="J103" s="31"/>
      <c r="K103" s="31"/>
      <c r="L103" s="7"/>
      <c r="M103" s="7"/>
      <c r="N103" s="7"/>
    </row>
    <row r="104" spans="2:14" x14ac:dyDescent="0.2">
      <c r="B104" s="29"/>
      <c r="C104" s="30"/>
      <c r="D104" s="31"/>
      <c r="E104" s="31"/>
      <c r="F104" s="23"/>
      <c r="G104" s="23"/>
      <c r="H104" s="32"/>
      <c r="I104" s="30"/>
      <c r="J104" s="31"/>
      <c r="K104" s="31"/>
      <c r="L104" s="7"/>
      <c r="M104" s="7"/>
      <c r="N104" s="7"/>
    </row>
    <row r="105" spans="2:14" x14ac:dyDescent="0.2">
      <c r="B105" s="29"/>
      <c r="C105" s="30"/>
      <c r="D105" s="31"/>
      <c r="E105" s="31"/>
      <c r="F105" s="23"/>
      <c r="G105" s="23"/>
      <c r="H105" s="32"/>
      <c r="I105" s="30"/>
      <c r="J105" s="31"/>
      <c r="K105" s="31"/>
      <c r="L105" s="7"/>
      <c r="M105" s="7"/>
      <c r="N105" s="7"/>
    </row>
    <row r="106" spans="2:14" x14ac:dyDescent="0.2">
      <c r="B106" s="29"/>
      <c r="C106" s="30"/>
      <c r="D106" s="31"/>
      <c r="E106" s="31"/>
      <c r="F106" s="23"/>
      <c r="G106" s="23"/>
      <c r="H106" s="32"/>
      <c r="I106" s="30"/>
      <c r="J106" s="31"/>
      <c r="K106" s="31"/>
      <c r="L106" s="7"/>
      <c r="M106" s="7"/>
      <c r="N106" s="7"/>
    </row>
    <row r="107" spans="2:14" x14ac:dyDescent="0.2">
      <c r="B107" s="29"/>
      <c r="C107" s="30"/>
      <c r="D107" s="31"/>
      <c r="E107" s="31"/>
      <c r="F107" s="23"/>
      <c r="G107" s="23"/>
      <c r="H107" s="32"/>
      <c r="I107" s="30"/>
      <c r="J107" s="31"/>
      <c r="K107" s="31"/>
      <c r="L107" s="7"/>
      <c r="M107" s="7"/>
      <c r="N107" s="7"/>
    </row>
    <row r="108" spans="2:14" x14ac:dyDescent="0.2">
      <c r="B108" s="29"/>
      <c r="C108" s="30"/>
      <c r="D108" s="31"/>
      <c r="E108" s="31"/>
      <c r="F108" s="23"/>
      <c r="G108" s="23"/>
      <c r="H108" s="32"/>
      <c r="I108" s="30"/>
      <c r="J108" s="31"/>
      <c r="K108" s="31"/>
      <c r="L108" s="7"/>
      <c r="M108" s="7"/>
      <c r="N108" s="7"/>
    </row>
    <row r="109" spans="2:14" x14ac:dyDescent="0.2">
      <c r="B109" s="29"/>
      <c r="C109" s="30"/>
      <c r="D109" s="31"/>
      <c r="E109" s="31"/>
      <c r="F109" s="23"/>
      <c r="G109" s="23"/>
      <c r="H109" s="32"/>
      <c r="I109" s="30"/>
      <c r="J109" s="31"/>
      <c r="K109" s="31"/>
      <c r="L109" s="7"/>
      <c r="M109" s="7"/>
      <c r="N109" s="7"/>
    </row>
    <row r="110" spans="2:14" x14ac:dyDescent="0.2">
      <c r="B110" s="29"/>
      <c r="C110" s="30"/>
      <c r="D110" s="31"/>
      <c r="E110" s="31"/>
      <c r="F110" s="23"/>
      <c r="G110" s="23"/>
      <c r="H110" s="32"/>
      <c r="I110" s="30"/>
      <c r="J110" s="31"/>
      <c r="K110" s="31"/>
      <c r="L110" s="7"/>
      <c r="M110" s="7"/>
      <c r="N110" s="7"/>
    </row>
    <row r="111" spans="2:14" x14ac:dyDescent="0.2">
      <c r="B111" s="29"/>
      <c r="C111" s="30"/>
      <c r="D111" s="31"/>
      <c r="E111" s="31"/>
      <c r="F111" s="23"/>
      <c r="G111" s="23"/>
      <c r="H111" s="32"/>
      <c r="I111" s="30"/>
      <c r="J111" s="31"/>
      <c r="K111" s="31"/>
      <c r="L111" s="7"/>
      <c r="M111" s="7"/>
      <c r="N111" s="7"/>
    </row>
    <row r="112" spans="2:14" x14ac:dyDescent="0.2">
      <c r="B112" s="29"/>
      <c r="C112" s="30"/>
      <c r="D112" s="31"/>
      <c r="E112" s="31"/>
      <c r="F112" s="23"/>
      <c r="G112" s="23"/>
      <c r="H112" s="32"/>
      <c r="I112" s="30"/>
      <c r="J112" s="31"/>
      <c r="K112" s="31"/>
      <c r="L112" s="7"/>
      <c r="M112" s="7"/>
      <c r="N112" s="7"/>
    </row>
    <row r="113" spans="2:14" x14ac:dyDescent="0.2">
      <c r="B113" s="29"/>
      <c r="C113" s="30"/>
      <c r="D113" s="31"/>
      <c r="E113" s="31"/>
      <c r="F113" s="23"/>
      <c r="G113" s="23"/>
      <c r="H113" s="32"/>
      <c r="I113" s="30"/>
      <c r="J113" s="31"/>
      <c r="K113" s="31"/>
      <c r="L113" s="7"/>
      <c r="M113" s="7"/>
      <c r="N113" s="7"/>
    </row>
    <row r="114" spans="2:14" x14ac:dyDescent="0.2">
      <c r="B114" s="29"/>
      <c r="C114" s="30"/>
      <c r="D114" s="31"/>
      <c r="E114" s="31"/>
      <c r="F114" s="23"/>
      <c r="G114" s="23"/>
      <c r="H114" s="32"/>
      <c r="I114" s="30"/>
      <c r="J114" s="31"/>
      <c r="K114" s="31"/>
      <c r="L114" s="7"/>
      <c r="M114" s="7"/>
      <c r="N114" s="7"/>
    </row>
    <row r="115" spans="2:14" x14ac:dyDescent="0.2">
      <c r="B115" s="29"/>
      <c r="C115" s="30"/>
      <c r="D115" s="31"/>
      <c r="E115" s="31"/>
      <c r="F115" s="23"/>
      <c r="G115" s="23"/>
      <c r="H115" s="32"/>
      <c r="I115" s="30"/>
      <c r="J115" s="31"/>
      <c r="K115" s="31"/>
      <c r="L115" s="7"/>
      <c r="M115" s="7"/>
      <c r="N115" s="7"/>
    </row>
    <row r="116" spans="2:14" x14ac:dyDescent="0.2">
      <c r="B116" s="29"/>
      <c r="C116" s="30"/>
      <c r="D116" s="31"/>
      <c r="E116" s="31"/>
      <c r="F116" s="23"/>
      <c r="G116" s="23"/>
      <c r="H116" s="32"/>
      <c r="I116" s="30"/>
      <c r="J116" s="31"/>
      <c r="K116" s="31"/>
      <c r="L116" s="7"/>
      <c r="M116" s="7"/>
      <c r="N116" s="7"/>
    </row>
    <row r="117" spans="2:14" x14ac:dyDescent="0.2">
      <c r="B117" s="29"/>
      <c r="C117" s="30"/>
      <c r="D117" s="31"/>
      <c r="E117" s="31"/>
      <c r="F117" s="23"/>
      <c r="G117" s="23"/>
      <c r="H117" s="32"/>
      <c r="I117" s="30"/>
      <c r="J117" s="31"/>
      <c r="K117" s="31"/>
      <c r="L117" s="7"/>
      <c r="M117" s="7"/>
      <c r="N117" s="7"/>
    </row>
    <row r="118" spans="2:14" x14ac:dyDescent="0.2">
      <c r="B118" s="29"/>
      <c r="C118" s="30"/>
      <c r="D118" s="31"/>
      <c r="E118" s="31"/>
      <c r="F118" s="23"/>
      <c r="G118" s="23"/>
      <c r="H118" s="32"/>
      <c r="I118" s="30"/>
      <c r="J118" s="31"/>
      <c r="K118" s="31"/>
      <c r="L118" s="7"/>
      <c r="M118" s="7"/>
      <c r="N118" s="7"/>
    </row>
    <row r="119" spans="2:14" x14ac:dyDescent="0.2">
      <c r="B119" s="29"/>
      <c r="C119" s="30"/>
      <c r="D119" s="31"/>
      <c r="E119" s="31"/>
      <c r="F119" s="23"/>
      <c r="G119" s="23"/>
      <c r="H119" s="32"/>
      <c r="I119" s="30"/>
      <c r="J119" s="31"/>
      <c r="K119" s="31"/>
      <c r="L119" s="7"/>
      <c r="M119" s="7"/>
      <c r="N119" s="7"/>
    </row>
    <row r="120" spans="2:14" x14ac:dyDescent="0.2">
      <c r="B120" s="29"/>
      <c r="C120" s="30"/>
      <c r="D120" s="31"/>
      <c r="E120" s="31"/>
      <c r="F120" s="23"/>
      <c r="G120" s="23"/>
      <c r="H120" s="32"/>
      <c r="I120" s="30"/>
      <c r="J120" s="31"/>
      <c r="K120" s="31"/>
      <c r="L120" s="7"/>
      <c r="M120" s="7"/>
      <c r="N120" s="7"/>
    </row>
    <row r="121" spans="2:14" x14ac:dyDescent="0.2">
      <c r="B121" s="29"/>
      <c r="C121" s="30"/>
      <c r="D121" s="31"/>
      <c r="E121" s="31"/>
      <c r="F121" s="23"/>
      <c r="G121" s="23"/>
      <c r="H121" s="32"/>
      <c r="I121" s="30"/>
      <c r="J121" s="31"/>
      <c r="K121" s="31"/>
      <c r="L121" s="7"/>
      <c r="M121" s="7"/>
      <c r="N121" s="7"/>
    </row>
    <row r="122" spans="2:14" x14ac:dyDescent="0.2">
      <c r="B122" s="29"/>
      <c r="C122" s="30"/>
      <c r="D122" s="31"/>
      <c r="E122" s="31"/>
      <c r="F122" s="23"/>
      <c r="G122" s="23"/>
      <c r="H122" s="32"/>
      <c r="I122" s="30"/>
      <c r="J122" s="31"/>
      <c r="K122" s="31"/>
      <c r="L122" s="7"/>
      <c r="M122" s="7"/>
      <c r="N122" s="7"/>
    </row>
    <row r="123" spans="2:14" x14ac:dyDescent="0.2">
      <c r="B123" s="29"/>
      <c r="C123" s="30"/>
      <c r="D123" s="31"/>
      <c r="E123" s="31"/>
      <c r="F123" s="23"/>
      <c r="G123" s="23"/>
      <c r="H123" s="32"/>
      <c r="I123" s="30"/>
      <c r="J123" s="31"/>
      <c r="K123" s="31"/>
      <c r="L123" s="7"/>
      <c r="M123" s="7"/>
      <c r="N123" s="7"/>
    </row>
    <row r="124" spans="2:14" x14ac:dyDescent="0.2">
      <c r="B124" s="29"/>
      <c r="C124" s="30"/>
      <c r="D124" s="31"/>
      <c r="E124" s="31"/>
      <c r="F124" s="23"/>
      <c r="G124" s="23"/>
      <c r="H124" s="32"/>
      <c r="I124" s="30"/>
      <c r="J124" s="31"/>
      <c r="K124" s="31"/>
      <c r="L124" s="7"/>
      <c r="M124" s="7"/>
      <c r="N124" s="7"/>
    </row>
    <row r="125" spans="2:14" x14ac:dyDescent="0.2">
      <c r="B125" s="29"/>
      <c r="C125" s="30"/>
      <c r="D125" s="31"/>
      <c r="E125" s="31"/>
      <c r="F125" s="23"/>
      <c r="G125" s="23"/>
      <c r="H125" s="32"/>
      <c r="I125" s="30"/>
      <c r="J125" s="31"/>
      <c r="K125" s="31"/>
      <c r="L125" s="7"/>
      <c r="M125" s="7"/>
      <c r="N125" s="7"/>
    </row>
    <row r="126" spans="2:14" x14ac:dyDescent="0.2">
      <c r="B126" s="29"/>
      <c r="C126" s="30"/>
      <c r="D126" s="31"/>
      <c r="E126" s="31"/>
      <c r="F126" s="23"/>
      <c r="G126" s="23"/>
      <c r="H126" s="32"/>
      <c r="I126" s="30"/>
      <c r="J126" s="31"/>
      <c r="K126" s="31"/>
      <c r="L126" s="7"/>
      <c r="M126" s="7"/>
      <c r="N126" s="7"/>
    </row>
    <row r="127" spans="2:14" x14ac:dyDescent="0.2">
      <c r="B127" s="29"/>
      <c r="C127" s="30"/>
      <c r="D127" s="31"/>
      <c r="E127" s="31"/>
      <c r="F127" s="23"/>
      <c r="G127" s="23"/>
      <c r="H127" s="32"/>
      <c r="I127" s="30"/>
      <c r="J127" s="31"/>
      <c r="K127" s="31"/>
      <c r="L127" s="7"/>
      <c r="M127" s="7"/>
      <c r="N127" s="7"/>
    </row>
    <row r="128" spans="2:14" x14ac:dyDescent="0.2">
      <c r="B128" s="29"/>
      <c r="C128" s="30"/>
      <c r="D128" s="31"/>
      <c r="E128" s="31"/>
      <c r="F128" s="23"/>
      <c r="G128" s="23"/>
      <c r="H128" s="32"/>
      <c r="I128" s="30"/>
      <c r="J128" s="31"/>
      <c r="K128" s="31"/>
      <c r="L128" s="7"/>
      <c r="M128" s="7"/>
      <c r="N128" s="7"/>
    </row>
    <row r="129" spans="2:14" x14ac:dyDescent="0.2">
      <c r="B129" s="29"/>
      <c r="C129" s="30"/>
      <c r="D129" s="31"/>
      <c r="E129" s="31"/>
      <c r="F129" s="23"/>
      <c r="G129" s="23"/>
      <c r="H129" s="32"/>
      <c r="I129" s="30"/>
      <c r="J129" s="31"/>
      <c r="K129" s="31"/>
      <c r="L129" s="7"/>
      <c r="M129" s="7"/>
      <c r="N129" s="7"/>
    </row>
    <row r="130" spans="2:14" x14ac:dyDescent="0.2">
      <c r="B130" s="29"/>
      <c r="C130" s="30"/>
      <c r="D130" s="31"/>
      <c r="E130" s="31"/>
      <c r="F130" s="23"/>
      <c r="G130" s="23"/>
      <c r="H130" s="32"/>
      <c r="I130" s="30"/>
      <c r="J130" s="31"/>
      <c r="K130" s="31"/>
      <c r="L130" s="7"/>
      <c r="M130" s="7"/>
      <c r="N130" s="7"/>
    </row>
    <row r="131" spans="2:14" x14ac:dyDescent="0.2">
      <c r="B131" s="29"/>
      <c r="C131" s="30"/>
      <c r="D131" s="31"/>
      <c r="E131" s="31"/>
      <c r="F131" s="23"/>
      <c r="G131" s="23"/>
      <c r="H131" s="32"/>
      <c r="I131" s="30"/>
      <c r="J131" s="31"/>
      <c r="K131" s="31"/>
      <c r="L131" s="7"/>
      <c r="M131" s="7"/>
      <c r="N131" s="7"/>
    </row>
    <row r="132" spans="2:14" x14ac:dyDescent="0.2">
      <c r="B132" s="29"/>
      <c r="C132" s="30"/>
      <c r="D132" s="31"/>
      <c r="E132" s="31"/>
      <c r="F132" s="23"/>
      <c r="G132" s="23"/>
      <c r="H132" s="32"/>
      <c r="I132" s="30"/>
      <c r="J132" s="31"/>
      <c r="K132" s="31"/>
      <c r="L132" s="7"/>
      <c r="M132" s="7"/>
      <c r="N132" s="7"/>
    </row>
    <row r="133" spans="2:14" x14ac:dyDescent="0.2">
      <c r="B133" s="29"/>
      <c r="C133" s="30"/>
      <c r="D133" s="31"/>
      <c r="E133" s="31"/>
      <c r="F133" s="23"/>
      <c r="G133" s="23"/>
      <c r="H133" s="32"/>
      <c r="I133" s="30"/>
      <c r="J133" s="31"/>
      <c r="K133" s="31"/>
      <c r="L133" s="7"/>
      <c r="M133" s="7"/>
      <c r="N133" s="7"/>
    </row>
    <row r="134" spans="2:14" x14ac:dyDescent="0.2">
      <c r="B134" s="29"/>
      <c r="C134" s="30"/>
      <c r="D134" s="31"/>
      <c r="E134" s="31"/>
      <c r="F134" s="23"/>
      <c r="G134" s="23"/>
      <c r="H134" s="32"/>
      <c r="I134" s="30"/>
      <c r="J134" s="31"/>
      <c r="K134" s="31"/>
      <c r="L134" s="7"/>
      <c r="M134" s="7"/>
      <c r="N134" s="7"/>
    </row>
    <row r="135" spans="2:14" x14ac:dyDescent="0.2">
      <c r="B135" s="29"/>
      <c r="C135" s="30"/>
      <c r="D135" s="31"/>
      <c r="E135" s="31"/>
      <c r="F135" s="23"/>
      <c r="G135" s="23"/>
      <c r="H135" s="32"/>
      <c r="I135" s="30"/>
      <c r="J135" s="31"/>
      <c r="K135" s="31"/>
      <c r="L135" s="7"/>
      <c r="M135" s="7"/>
      <c r="N135" s="7"/>
    </row>
    <row r="136" spans="2:14" x14ac:dyDescent="0.2">
      <c r="B136" s="29"/>
      <c r="C136" s="30"/>
      <c r="D136" s="31"/>
      <c r="E136" s="31"/>
      <c r="F136" s="23"/>
      <c r="G136" s="23"/>
      <c r="H136" s="32"/>
      <c r="I136" s="30"/>
      <c r="J136" s="31"/>
      <c r="K136" s="31"/>
      <c r="L136" s="7"/>
      <c r="M136" s="7"/>
      <c r="N136" s="7"/>
    </row>
    <row r="137" spans="2:14" x14ac:dyDescent="0.2">
      <c r="B137" s="29"/>
      <c r="C137" s="30"/>
      <c r="D137" s="31"/>
      <c r="E137" s="31"/>
      <c r="F137" s="23"/>
      <c r="G137" s="23"/>
      <c r="H137" s="32"/>
      <c r="I137" s="30"/>
      <c r="J137" s="31"/>
      <c r="K137" s="31"/>
      <c r="L137" s="7"/>
      <c r="M137" s="7"/>
      <c r="N137" s="7"/>
    </row>
    <row r="138" spans="2:14" x14ac:dyDescent="0.2">
      <c r="B138" s="29"/>
      <c r="C138" s="30"/>
      <c r="D138" s="31"/>
      <c r="E138" s="31"/>
      <c r="F138" s="23"/>
      <c r="G138" s="23"/>
      <c r="H138" s="32"/>
      <c r="I138" s="30"/>
      <c r="J138" s="31"/>
      <c r="K138" s="31"/>
      <c r="L138" s="7"/>
      <c r="M138" s="7"/>
      <c r="N138" s="7"/>
    </row>
    <row r="139" spans="2:14" x14ac:dyDescent="0.2">
      <c r="B139" s="29"/>
      <c r="C139" s="30"/>
      <c r="D139" s="31"/>
      <c r="E139" s="31"/>
      <c r="F139" s="23"/>
      <c r="G139" s="23"/>
      <c r="H139" s="32"/>
      <c r="I139" s="30"/>
      <c r="J139" s="31"/>
      <c r="K139" s="31"/>
      <c r="L139" s="7"/>
      <c r="M139" s="7"/>
      <c r="N139" s="7"/>
    </row>
    <row r="140" spans="2:14" x14ac:dyDescent="0.2">
      <c r="B140" s="29"/>
      <c r="C140" s="30"/>
      <c r="D140" s="31"/>
      <c r="E140" s="31"/>
      <c r="F140" s="23"/>
      <c r="G140" s="23"/>
      <c r="H140" s="32"/>
      <c r="I140" s="30"/>
      <c r="J140" s="31"/>
      <c r="K140" s="31"/>
      <c r="L140" s="7"/>
      <c r="M140" s="7"/>
      <c r="N140" s="7"/>
    </row>
    <row r="141" spans="2:14" x14ac:dyDescent="0.2">
      <c r="B141" s="29"/>
      <c r="C141" s="30"/>
      <c r="D141" s="31"/>
      <c r="E141" s="31"/>
      <c r="F141" s="23"/>
      <c r="G141" s="23"/>
      <c r="H141" s="32"/>
      <c r="I141" s="30"/>
      <c r="J141" s="31"/>
      <c r="K141" s="31"/>
      <c r="L141" s="7"/>
      <c r="M141" s="7"/>
      <c r="N141" s="7"/>
    </row>
    <row r="142" spans="2:14" x14ac:dyDescent="0.2">
      <c r="B142" s="29"/>
      <c r="C142" s="30"/>
      <c r="D142" s="31"/>
      <c r="E142" s="31"/>
      <c r="F142" s="23"/>
      <c r="G142" s="23"/>
      <c r="H142" s="32"/>
      <c r="I142" s="30"/>
      <c r="J142" s="31"/>
      <c r="K142" s="31"/>
      <c r="L142" s="7"/>
      <c r="M142" s="7"/>
      <c r="N142" s="7"/>
    </row>
    <row r="143" spans="2:14" x14ac:dyDescent="0.2">
      <c r="B143" s="29"/>
      <c r="C143" s="30"/>
      <c r="D143" s="31"/>
      <c r="E143" s="31"/>
      <c r="F143" s="23"/>
      <c r="G143" s="23"/>
      <c r="H143" s="32"/>
      <c r="I143" s="30"/>
      <c r="J143" s="31"/>
      <c r="K143" s="31"/>
      <c r="L143" s="7"/>
      <c r="M143" s="7"/>
      <c r="N143" s="7"/>
    </row>
    <row r="144" spans="2:14" x14ac:dyDescent="0.2">
      <c r="B144" s="29"/>
      <c r="C144" s="30"/>
      <c r="D144" s="31"/>
      <c r="E144" s="31"/>
      <c r="F144" s="23"/>
      <c r="G144" s="23"/>
      <c r="H144" s="32"/>
      <c r="I144" s="30"/>
      <c r="J144" s="31"/>
      <c r="K144" s="31"/>
      <c r="L144" s="7"/>
      <c r="M144" s="7"/>
      <c r="N144" s="7"/>
    </row>
    <row r="145" spans="2:14" x14ac:dyDescent="0.2">
      <c r="B145" s="29"/>
      <c r="C145" s="30"/>
      <c r="D145" s="31"/>
      <c r="E145" s="31"/>
      <c r="F145" s="23"/>
      <c r="G145" s="23"/>
      <c r="H145" s="32"/>
      <c r="I145" s="30"/>
      <c r="J145" s="31"/>
      <c r="K145" s="31"/>
      <c r="L145" s="7"/>
      <c r="M145" s="7"/>
      <c r="N145" s="7"/>
    </row>
    <row r="146" spans="2:14" x14ac:dyDescent="0.2">
      <c r="B146" s="29"/>
      <c r="C146" s="30"/>
      <c r="D146" s="31"/>
      <c r="E146" s="31"/>
      <c r="F146" s="23"/>
      <c r="G146" s="23"/>
      <c r="H146" s="32"/>
      <c r="I146" s="30"/>
      <c r="J146" s="31"/>
      <c r="K146" s="31"/>
      <c r="L146" s="7"/>
      <c r="M146" s="7"/>
      <c r="N146" s="7"/>
    </row>
    <row r="147" spans="2:14" x14ac:dyDescent="0.2">
      <c r="B147" s="29"/>
      <c r="C147" s="30"/>
      <c r="D147" s="31"/>
      <c r="E147" s="31"/>
      <c r="F147" s="23"/>
      <c r="G147" s="23"/>
      <c r="H147" s="32"/>
      <c r="I147" s="30"/>
      <c r="J147" s="31"/>
      <c r="K147" s="31"/>
      <c r="L147" s="7"/>
      <c r="M147" s="7"/>
      <c r="N147" s="7"/>
    </row>
    <row r="148" spans="2:14" x14ac:dyDescent="0.2">
      <c r="B148" s="29"/>
      <c r="C148" s="30"/>
      <c r="D148" s="31"/>
      <c r="E148" s="31"/>
      <c r="F148" s="23"/>
      <c r="G148" s="23"/>
      <c r="H148" s="32"/>
      <c r="I148" s="30"/>
      <c r="J148" s="31"/>
      <c r="K148" s="31"/>
      <c r="L148" s="7"/>
      <c r="M148" s="7"/>
      <c r="N148" s="7"/>
    </row>
    <row r="149" spans="2:14" x14ac:dyDescent="0.2">
      <c r="B149" s="29"/>
      <c r="C149" s="30"/>
      <c r="D149" s="31"/>
      <c r="E149" s="31"/>
      <c r="F149" s="23"/>
      <c r="G149" s="23"/>
      <c r="H149" s="32"/>
      <c r="I149" s="30"/>
      <c r="J149" s="31"/>
      <c r="K149" s="31"/>
      <c r="L149" s="7"/>
      <c r="M149" s="7"/>
      <c r="N149" s="7"/>
    </row>
    <row r="150" spans="2:14" x14ac:dyDescent="0.2">
      <c r="B150" s="29"/>
      <c r="C150" s="30"/>
      <c r="D150" s="31"/>
      <c r="E150" s="31"/>
      <c r="F150" s="23"/>
      <c r="G150" s="23"/>
      <c r="H150" s="32"/>
      <c r="I150" s="30"/>
      <c r="J150" s="31"/>
      <c r="K150" s="31"/>
      <c r="L150" s="7"/>
      <c r="M150" s="7"/>
      <c r="N150" s="7"/>
    </row>
    <row r="151" spans="2:14" x14ac:dyDescent="0.2">
      <c r="B151" s="29"/>
      <c r="C151" s="30"/>
      <c r="D151" s="31"/>
      <c r="E151" s="31"/>
      <c r="F151" s="23"/>
      <c r="G151" s="23"/>
      <c r="H151" s="32"/>
      <c r="I151" s="30"/>
      <c r="J151" s="31"/>
      <c r="K151" s="31"/>
      <c r="L151" s="7"/>
      <c r="M151" s="7"/>
      <c r="N151" s="7"/>
    </row>
    <row r="152" spans="2:14" x14ac:dyDescent="0.2">
      <c r="B152" s="29"/>
      <c r="C152" s="30"/>
      <c r="D152" s="31"/>
      <c r="E152" s="31"/>
      <c r="F152" s="23"/>
      <c r="G152" s="23"/>
      <c r="H152" s="32"/>
      <c r="I152" s="30"/>
      <c r="J152" s="31"/>
      <c r="K152" s="31"/>
      <c r="L152" s="7"/>
      <c r="M152" s="7"/>
      <c r="N152" s="7"/>
    </row>
    <row r="153" spans="2:14" x14ac:dyDescent="0.2">
      <c r="B153" s="29"/>
      <c r="C153" s="30"/>
      <c r="D153" s="31"/>
      <c r="E153" s="31"/>
      <c r="F153" s="23"/>
      <c r="G153" s="23"/>
      <c r="H153" s="32"/>
      <c r="I153" s="30"/>
      <c r="J153" s="31"/>
      <c r="K153" s="31"/>
      <c r="L153" s="7"/>
      <c r="M153" s="7"/>
      <c r="N153" s="7"/>
    </row>
    <row r="154" spans="2:14" x14ac:dyDescent="0.2">
      <c r="B154" s="29"/>
      <c r="C154" s="30"/>
      <c r="D154" s="31"/>
      <c r="E154" s="31"/>
      <c r="F154" s="23"/>
      <c r="G154" s="23"/>
      <c r="H154" s="32"/>
      <c r="I154" s="30"/>
      <c r="J154" s="31"/>
      <c r="K154" s="31"/>
      <c r="L154" s="7"/>
      <c r="M154" s="7"/>
      <c r="N154" s="7"/>
    </row>
    <row r="155" spans="2:14" x14ac:dyDescent="0.2">
      <c r="B155" s="29"/>
      <c r="C155" s="30"/>
      <c r="D155" s="31"/>
      <c r="E155" s="31"/>
      <c r="F155" s="23"/>
      <c r="G155" s="23"/>
      <c r="H155" s="32"/>
      <c r="I155" s="30"/>
      <c r="J155" s="31"/>
      <c r="K155" s="31"/>
      <c r="L155" s="7"/>
      <c r="M155" s="7"/>
      <c r="N155" s="7"/>
    </row>
    <row r="156" spans="2:14" x14ac:dyDescent="0.2">
      <c r="B156" s="29"/>
      <c r="C156" s="30"/>
      <c r="D156" s="31"/>
      <c r="E156" s="31"/>
      <c r="F156" s="23"/>
      <c r="G156" s="23"/>
      <c r="H156" s="32"/>
      <c r="I156" s="30"/>
      <c r="J156" s="31"/>
      <c r="K156" s="31"/>
      <c r="L156" s="7"/>
      <c r="M156" s="7"/>
      <c r="N156" s="7"/>
    </row>
    <row r="157" spans="2:14" x14ac:dyDescent="0.2">
      <c r="B157" s="29"/>
      <c r="C157" s="30"/>
      <c r="D157" s="31"/>
      <c r="E157" s="31"/>
      <c r="F157" s="23"/>
      <c r="G157" s="23"/>
      <c r="H157" s="32"/>
      <c r="I157" s="30"/>
      <c r="J157" s="31"/>
      <c r="K157" s="31"/>
      <c r="L157" s="7"/>
      <c r="M157" s="7"/>
      <c r="N157" s="7"/>
    </row>
    <row r="158" spans="2:14" x14ac:dyDescent="0.2">
      <c r="B158" s="29"/>
      <c r="C158" s="30"/>
      <c r="D158" s="31"/>
      <c r="E158" s="31"/>
      <c r="F158" s="23"/>
      <c r="G158" s="23"/>
      <c r="H158" s="32"/>
      <c r="I158" s="30"/>
      <c r="J158" s="31"/>
      <c r="K158" s="31"/>
      <c r="L158" s="7"/>
      <c r="M158" s="7"/>
      <c r="N158" s="7"/>
    </row>
    <row r="159" spans="2:14" x14ac:dyDescent="0.2">
      <c r="B159" s="29"/>
      <c r="C159" s="30"/>
      <c r="D159" s="31"/>
      <c r="E159" s="31"/>
      <c r="F159" s="23"/>
      <c r="G159" s="23"/>
      <c r="H159" s="32"/>
      <c r="I159" s="30"/>
      <c r="J159" s="31"/>
      <c r="K159" s="31"/>
      <c r="L159" s="7"/>
      <c r="M159" s="7"/>
      <c r="N159" s="7"/>
    </row>
    <row r="160" spans="2:14" x14ac:dyDescent="0.2">
      <c r="B160" s="29"/>
      <c r="C160" s="30"/>
      <c r="D160" s="31"/>
      <c r="E160" s="31"/>
      <c r="F160" s="23"/>
      <c r="G160" s="23"/>
      <c r="H160" s="32"/>
      <c r="I160" s="30"/>
      <c r="J160" s="31"/>
      <c r="K160" s="31"/>
      <c r="L160" s="7"/>
      <c r="M160" s="7"/>
      <c r="N160" s="7"/>
    </row>
    <row r="161" spans="2:14" x14ac:dyDescent="0.2">
      <c r="B161" s="29"/>
      <c r="C161" s="30"/>
      <c r="D161" s="31"/>
      <c r="E161" s="31"/>
      <c r="F161" s="23"/>
      <c r="G161" s="23"/>
      <c r="H161" s="32"/>
      <c r="I161" s="30"/>
      <c r="J161" s="31"/>
      <c r="K161" s="31"/>
      <c r="L161" s="7"/>
      <c r="M161" s="7"/>
      <c r="N161" s="7"/>
    </row>
    <row r="162" spans="2:14" x14ac:dyDescent="0.2">
      <c r="B162" s="29"/>
      <c r="C162" s="30"/>
      <c r="D162" s="31"/>
      <c r="E162" s="31"/>
      <c r="F162" s="23"/>
      <c r="G162" s="23"/>
      <c r="H162" s="32"/>
      <c r="I162" s="30"/>
      <c r="J162" s="31"/>
      <c r="K162" s="31"/>
      <c r="L162" s="7"/>
      <c r="M162" s="7"/>
      <c r="N162" s="7"/>
    </row>
    <row r="163" spans="2:14" x14ac:dyDescent="0.2">
      <c r="B163" s="29"/>
      <c r="C163" s="30"/>
      <c r="D163" s="31"/>
      <c r="E163" s="31"/>
      <c r="F163" s="23"/>
      <c r="G163" s="23"/>
      <c r="H163" s="32"/>
      <c r="I163" s="30"/>
      <c r="J163" s="31"/>
      <c r="K163" s="31"/>
      <c r="L163" s="7"/>
      <c r="M163" s="7"/>
      <c r="N163" s="7"/>
    </row>
    <row r="164" spans="2:14" x14ac:dyDescent="0.2">
      <c r="B164" s="29"/>
      <c r="C164" s="30"/>
      <c r="D164" s="31"/>
      <c r="E164" s="31"/>
      <c r="F164" s="23"/>
      <c r="G164" s="23"/>
      <c r="H164" s="32"/>
      <c r="I164" s="30"/>
      <c r="J164" s="31"/>
      <c r="K164" s="31"/>
      <c r="L164" s="7"/>
      <c r="M164" s="7"/>
      <c r="N164" s="7"/>
    </row>
    <row r="165" spans="2:14" x14ac:dyDescent="0.2">
      <c r="B165" s="29"/>
      <c r="C165" s="30"/>
      <c r="D165" s="31"/>
      <c r="E165" s="31"/>
      <c r="F165" s="23"/>
      <c r="G165" s="23"/>
      <c r="H165" s="32"/>
      <c r="I165" s="30"/>
      <c r="J165" s="31"/>
      <c r="K165" s="31"/>
      <c r="L165" s="7"/>
      <c r="M165" s="7"/>
      <c r="N165" s="7"/>
    </row>
    <row r="166" spans="2:14" x14ac:dyDescent="0.2">
      <c r="B166" s="29"/>
      <c r="C166" s="30"/>
      <c r="D166" s="31"/>
      <c r="E166" s="31"/>
      <c r="F166" s="23"/>
      <c r="G166" s="23"/>
      <c r="H166" s="32"/>
      <c r="I166" s="30"/>
      <c r="J166" s="31"/>
      <c r="K166" s="31"/>
      <c r="L166" s="7"/>
      <c r="M166" s="7"/>
      <c r="N166" s="7"/>
    </row>
    <row r="167" spans="2:14" x14ac:dyDescent="0.2">
      <c r="B167" s="29"/>
      <c r="C167" s="30"/>
      <c r="D167" s="31"/>
      <c r="E167" s="31"/>
      <c r="F167" s="23"/>
      <c r="G167" s="23"/>
      <c r="H167" s="32"/>
      <c r="I167" s="30"/>
      <c r="J167" s="31"/>
      <c r="K167" s="31"/>
      <c r="L167" s="7"/>
      <c r="M167" s="7"/>
      <c r="N167" s="7"/>
    </row>
    <row r="168" spans="2:14" x14ac:dyDescent="0.2">
      <c r="B168" s="29"/>
      <c r="C168" s="30"/>
      <c r="D168" s="31"/>
      <c r="E168" s="31"/>
      <c r="F168" s="23"/>
      <c r="G168" s="23"/>
      <c r="H168" s="32"/>
      <c r="I168" s="30"/>
      <c r="J168" s="31"/>
      <c r="K168" s="31"/>
      <c r="L168" s="7"/>
      <c r="M168" s="7"/>
      <c r="N168" s="7"/>
    </row>
    <row r="169" spans="2:14" x14ac:dyDescent="0.2">
      <c r="B169" s="29"/>
      <c r="C169" s="30"/>
      <c r="D169" s="31"/>
      <c r="E169" s="31"/>
      <c r="F169" s="23"/>
      <c r="G169" s="23"/>
      <c r="H169" s="32"/>
      <c r="I169" s="30"/>
      <c r="J169" s="31"/>
      <c r="K169" s="31"/>
      <c r="L169" s="7"/>
      <c r="M169" s="7"/>
      <c r="N169" s="7"/>
    </row>
    <row r="170" spans="2:14" x14ac:dyDescent="0.2">
      <c r="B170" s="29"/>
      <c r="C170" s="30"/>
      <c r="D170" s="31"/>
      <c r="E170" s="31"/>
      <c r="F170" s="23"/>
      <c r="G170" s="23"/>
      <c r="H170" s="32"/>
      <c r="I170" s="30"/>
      <c r="J170" s="31"/>
      <c r="K170" s="31"/>
      <c r="L170" s="7"/>
      <c r="M170" s="7"/>
      <c r="N170" s="7"/>
    </row>
    <row r="171" spans="2:14" x14ac:dyDescent="0.2">
      <c r="B171" s="29"/>
      <c r="C171" s="30"/>
      <c r="D171" s="31"/>
      <c r="E171" s="31"/>
      <c r="F171" s="23"/>
      <c r="G171" s="23"/>
      <c r="H171" s="32"/>
      <c r="I171" s="30"/>
      <c r="J171" s="31"/>
      <c r="K171" s="31"/>
      <c r="L171" s="7"/>
      <c r="M171" s="7"/>
      <c r="N171" s="7"/>
    </row>
    <row r="172" spans="2:14" x14ac:dyDescent="0.2">
      <c r="B172" s="29"/>
      <c r="C172" s="30"/>
      <c r="D172" s="31"/>
      <c r="E172" s="31"/>
      <c r="F172" s="23"/>
      <c r="G172" s="23"/>
      <c r="H172" s="32"/>
      <c r="I172" s="30"/>
      <c r="J172" s="31"/>
      <c r="K172" s="31"/>
      <c r="L172" s="7"/>
      <c r="M172" s="7"/>
      <c r="N172" s="7"/>
    </row>
    <row r="173" spans="2:14" x14ac:dyDescent="0.2">
      <c r="B173" s="29"/>
      <c r="C173" s="30"/>
      <c r="D173" s="31"/>
      <c r="E173" s="31"/>
      <c r="F173" s="23"/>
      <c r="G173" s="23"/>
      <c r="H173" s="32"/>
      <c r="I173" s="30"/>
      <c r="J173" s="31"/>
      <c r="K173" s="31"/>
      <c r="L173" s="7"/>
      <c r="M173" s="7"/>
      <c r="N173" s="7"/>
    </row>
    <row r="174" spans="2:14" x14ac:dyDescent="0.2">
      <c r="B174" s="29"/>
      <c r="C174" s="30"/>
      <c r="D174" s="31"/>
      <c r="E174" s="31"/>
      <c r="F174" s="23"/>
      <c r="G174" s="23"/>
      <c r="H174" s="32"/>
      <c r="I174" s="30"/>
      <c r="J174" s="31"/>
      <c r="K174" s="31"/>
      <c r="L174" s="7"/>
      <c r="M174" s="7"/>
      <c r="N174" s="7"/>
    </row>
    <row r="175" spans="2:14" x14ac:dyDescent="0.2">
      <c r="B175" s="29"/>
      <c r="C175" s="30"/>
      <c r="D175" s="31"/>
      <c r="E175" s="31"/>
      <c r="F175" s="23"/>
      <c r="G175" s="23"/>
      <c r="H175" s="32"/>
      <c r="I175" s="30"/>
      <c r="J175" s="31"/>
      <c r="K175" s="31"/>
      <c r="L175" s="7"/>
      <c r="M175" s="7"/>
      <c r="N175" s="7"/>
    </row>
    <row r="176" spans="2:14" x14ac:dyDescent="0.2">
      <c r="B176" s="29"/>
      <c r="C176" s="30"/>
      <c r="D176" s="31"/>
      <c r="E176" s="31"/>
      <c r="F176" s="23"/>
      <c r="G176" s="23"/>
      <c r="H176" s="32"/>
      <c r="I176" s="30"/>
      <c r="J176" s="31"/>
      <c r="K176" s="31"/>
      <c r="L176" s="7"/>
      <c r="M176" s="7"/>
      <c r="N176" s="7"/>
    </row>
    <row r="177" spans="2:14" x14ac:dyDescent="0.2">
      <c r="B177" s="29"/>
      <c r="C177" s="30"/>
      <c r="D177" s="31"/>
      <c r="E177" s="31"/>
      <c r="F177" s="23"/>
      <c r="G177" s="23"/>
      <c r="H177" s="32"/>
      <c r="I177" s="30"/>
      <c r="J177" s="31"/>
      <c r="K177" s="31"/>
      <c r="L177" s="7"/>
      <c r="M177" s="7"/>
      <c r="N177" s="7"/>
    </row>
    <row r="178" spans="2:14" x14ac:dyDescent="0.2">
      <c r="B178" s="29"/>
      <c r="C178" s="30"/>
      <c r="D178" s="31"/>
      <c r="E178" s="31"/>
      <c r="F178" s="23"/>
      <c r="G178" s="23"/>
      <c r="H178" s="32"/>
      <c r="I178" s="30"/>
      <c r="J178" s="31"/>
      <c r="K178" s="31"/>
      <c r="L178" s="7"/>
      <c r="M178" s="7"/>
      <c r="N178" s="7"/>
    </row>
    <row r="179" spans="2:14" x14ac:dyDescent="0.2">
      <c r="B179" s="29"/>
      <c r="C179" s="30"/>
      <c r="D179" s="31"/>
      <c r="E179" s="31"/>
      <c r="F179" s="23"/>
      <c r="G179" s="23"/>
      <c r="H179" s="32"/>
      <c r="I179" s="30"/>
      <c r="J179" s="31"/>
      <c r="K179" s="31"/>
      <c r="L179" s="7"/>
      <c r="M179" s="7"/>
      <c r="N179" s="7"/>
    </row>
    <row r="180" spans="2:14" x14ac:dyDescent="0.2">
      <c r="B180" s="29"/>
      <c r="C180" s="30"/>
      <c r="D180" s="31"/>
      <c r="E180" s="31"/>
      <c r="F180" s="23"/>
      <c r="G180" s="23"/>
      <c r="H180" s="32"/>
      <c r="I180" s="30"/>
      <c r="J180" s="31"/>
      <c r="K180" s="31"/>
      <c r="L180" s="7"/>
      <c r="M180" s="7"/>
      <c r="N180" s="7"/>
    </row>
    <row r="181" spans="2:14" x14ac:dyDescent="0.2">
      <c r="B181" s="29"/>
      <c r="C181" s="30"/>
      <c r="D181" s="31"/>
      <c r="E181" s="31"/>
      <c r="F181" s="23"/>
      <c r="G181" s="23"/>
      <c r="H181" s="32"/>
      <c r="I181" s="30"/>
      <c r="J181" s="31"/>
      <c r="K181" s="31"/>
      <c r="L181" s="7"/>
      <c r="M181" s="7"/>
      <c r="N181" s="7"/>
    </row>
    <row r="182" spans="2:14" x14ac:dyDescent="0.2">
      <c r="B182" s="29"/>
      <c r="C182" s="30"/>
      <c r="D182" s="31"/>
      <c r="E182" s="31"/>
      <c r="F182" s="23"/>
      <c r="G182" s="23"/>
      <c r="H182" s="32"/>
      <c r="I182" s="30"/>
      <c r="J182" s="31"/>
      <c r="K182" s="31"/>
      <c r="L182" s="7"/>
      <c r="M182" s="7"/>
      <c r="N182" s="7"/>
    </row>
    <row r="183" spans="2:14" x14ac:dyDescent="0.2">
      <c r="B183" s="29"/>
      <c r="C183" s="30"/>
      <c r="D183" s="31"/>
      <c r="E183" s="31"/>
      <c r="F183" s="23"/>
      <c r="G183" s="23"/>
      <c r="H183" s="32"/>
      <c r="I183" s="30"/>
      <c r="J183" s="31"/>
      <c r="K183" s="31"/>
      <c r="L183" s="7"/>
      <c r="M183" s="7"/>
      <c r="N183" s="7"/>
    </row>
    <row r="184" spans="2:14" x14ac:dyDescent="0.2">
      <c r="B184" s="29"/>
      <c r="C184" s="30"/>
      <c r="D184" s="31"/>
      <c r="E184" s="31"/>
      <c r="F184" s="23"/>
      <c r="G184" s="23"/>
      <c r="H184" s="32"/>
      <c r="I184" s="30"/>
      <c r="J184" s="31"/>
      <c r="K184" s="31"/>
      <c r="L184" s="7"/>
      <c r="M184" s="7"/>
      <c r="N184" s="7"/>
    </row>
    <row r="185" spans="2:14" x14ac:dyDescent="0.2">
      <c r="B185" s="29"/>
      <c r="C185" s="30"/>
      <c r="D185" s="31"/>
      <c r="E185" s="31"/>
      <c r="F185" s="23"/>
      <c r="G185" s="23"/>
      <c r="H185" s="32"/>
      <c r="I185" s="30"/>
      <c r="J185" s="31"/>
      <c r="K185" s="31"/>
      <c r="L185" s="7"/>
      <c r="M185" s="7"/>
      <c r="N185" s="7"/>
    </row>
    <row r="186" spans="2:14" x14ac:dyDescent="0.2">
      <c r="B186" s="29"/>
      <c r="C186" s="30"/>
      <c r="D186" s="31"/>
      <c r="E186" s="31"/>
      <c r="F186" s="23"/>
      <c r="G186" s="23"/>
      <c r="H186" s="32"/>
      <c r="I186" s="30"/>
      <c r="J186" s="31"/>
      <c r="K186" s="31"/>
      <c r="L186" s="7"/>
      <c r="M186" s="7"/>
      <c r="N186" s="7"/>
    </row>
    <row r="187" spans="2:14" x14ac:dyDescent="0.2">
      <c r="B187" s="29"/>
      <c r="C187" s="30"/>
      <c r="D187" s="31"/>
      <c r="E187" s="31"/>
      <c r="F187" s="23"/>
      <c r="G187" s="23"/>
      <c r="H187" s="32"/>
      <c r="I187" s="30"/>
      <c r="J187" s="31"/>
      <c r="K187" s="31"/>
      <c r="L187" s="7"/>
      <c r="M187" s="7"/>
      <c r="N187" s="7"/>
    </row>
    <row r="188" spans="2:14" x14ac:dyDescent="0.2">
      <c r="B188" s="29"/>
      <c r="C188" s="30"/>
      <c r="D188" s="31"/>
      <c r="E188" s="31"/>
      <c r="F188" s="23"/>
      <c r="G188" s="23"/>
      <c r="H188" s="32"/>
      <c r="I188" s="30"/>
      <c r="J188" s="31"/>
      <c r="K188" s="31"/>
      <c r="L188" s="7"/>
      <c r="M188" s="7"/>
      <c r="N188" s="7"/>
    </row>
    <row r="189" spans="2:14" x14ac:dyDescent="0.2">
      <c r="B189" s="29"/>
      <c r="C189" s="30"/>
      <c r="D189" s="31"/>
      <c r="E189" s="31"/>
      <c r="F189" s="23"/>
      <c r="G189" s="23"/>
      <c r="H189" s="32"/>
      <c r="I189" s="30"/>
      <c r="J189" s="31"/>
      <c r="K189" s="31"/>
      <c r="L189" s="7"/>
      <c r="M189" s="7"/>
      <c r="N189" s="7"/>
    </row>
    <row r="190" spans="2:14" x14ac:dyDescent="0.2">
      <c r="B190" s="29"/>
      <c r="C190" s="30"/>
      <c r="D190" s="31"/>
      <c r="E190" s="31"/>
      <c r="F190" s="23"/>
      <c r="G190" s="23"/>
      <c r="H190" s="32"/>
      <c r="I190" s="30"/>
      <c r="J190" s="31"/>
      <c r="K190" s="31"/>
      <c r="L190" s="7"/>
      <c r="M190" s="7"/>
      <c r="N190" s="7"/>
    </row>
    <row r="191" spans="2:14" x14ac:dyDescent="0.2">
      <c r="B191" s="29"/>
      <c r="C191" s="30"/>
      <c r="D191" s="31"/>
      <c r="E191" s="31"/>
      <c r="F191" s="23"/>
      <c r="G191" s="23"/>
      <c r="H191" s="32"/>
      <c r="I191" s="30"/>
      <c r="J191" s="31"/>
      <c r="K191" s="31"/>
      <c r="L191" s="7"/>
      <c r="M191" s="7"/>
      <c r="N191" s="7"/>
    </row>
    <row r="192" spans="2:14" x14ac:dyDescent="0.2">
      <c r="B192" s="29"/>
      <c r="C192" s="30"/>
      <c r="D192" s="31"/>
      <c r="E192" s="31"/>
      <c r="F192" s="23"/>
      <c r="G192" s="23"/>
      <c r="H192" s="32"/>
      <c r="I192" s="30"/>
      <c r="J192" s="31"/>
      <c r="K192" s="31"/>
      <c r="L192" s="7"/>
      <c r="M192" s="7"/>
      <c r="N192" s="7"/>
    </row>
    <row r="193" spans="2:14" x14ac:dyDescent="0.2">
      <c r="B193" s="29"/>
      <c r="C193" s="30"/>
      <c r="D193" s="31"/>
      <c r="E193" s="31"/>
      <c r="F193" s="23"/>
      <c r="G193" s="23"/>
      <c r="H193" s="32"/>
      <c r="I193" s="30"/>
      <c r="J193" s="31"/>
      <c r="K193" s="31"/>
      <c r="L193" s="7"/>
      <c r="M193" s="7"/>
      <c r="N193" s="7"/>
    </row>
    <row r="194" spans="2:14" x14ac:dyDescent="0.2">
      <c r="B194" s="29"/>
      <c r="C194" s="30"/>
      <c r="D194" s="31"/>
      <c r="E194" s="31"/>
      <c r="F194" s="23"/>
      <c r="G194" s="23"/>
      <c r="H194" s="32"/>
      <c r="I194" s="30"/>
      <c r="J194" s="31"/>
      <c r="K194" s="31"/>
      <c r="L194" s="7"/>
      <c r="M194" s="7"/>
      <c r="N194" s="7"/>
    </row>
    <row r="195" spans="2:14" x14ac:dyDescent="0.2">
      <c r="B195" s="29"/>
      <c r="C195" s="30"/>
      <c r="D195" s="31"/>
      <c r="E195" s="31"/>
      <c r="F195" s="23"/>
      <c r="G195" s="23"/>
      <c r="H195" s="32"/>
      <c r="I195" s="30"/>
      <c r="J195" s="31"/>
      <c r="K195" s="31"/>
      <c r="L195" s="7"/>
      <c r="M195" s="7"/>
      <c r="N195" s="7"/>
    </row>
    <row r="196" spans="2:14" x14ac:dyDescent="0.2">
      <c r="B196" s="29"/>
      <c r="C196" s="30"/>
      <c r="D196" s="31"/>
      <c r="E196" s="31"/>
      <c r="F196" s="23"/>
      <c r="G196" s="23"/>
      <c r="H196" s="32"/>
      <c r="I196" s="30"/>
      <c r="J196" s="31"/>
      <c r="K196" s="31"/>
      <c r="L196" s="7"/>
      <c r="M196" s="7"/>
      <c r="N196" s="7"/>
    </row>
    <row r="197" spans="2:14" x14ac:dyDescent="0.2">
      <c r="B197" s="29"/>
      <c r="C197" s="30"/>
      <c r="D197" s="31"/>
      <c r="E197" s="31"/>
      <c r="F197" s="23"/>
      <c r="G197" s="23"/>
      <c r="H197" s="32"/>
      <c r="I197" s="30"/>
      <c r="J197" s="31"/>
      <c r="K197" s="31"/>
      <c r="L197" s="7"/>
      <c r="M197" s="7"/>
      <c r="N197" s="7"/>
    </row>
    <row r="198" spans="2:14" x14ac:dyDescent="0.2">
      <c r="B198" s="29"/>
      <c r="C198" s="30"/>
      <c r="D198" s="31"/>
      <c r="E198" s="31"/>
      <c r="F198" s="23"/>
      <c r="G198" s="23"/>
      <c r="H198" s="32"/>
      <c r="I198" s="30"/>
      <c r="J198" s="31"/>
      <c r="K198" s="31"/>
      <c r="L198" s="7"/>
      <c r="M198" s="7"/>
      <c r="N198" s="7"/>
    </row>
    <row r="199" spans="2:14" x14ac:dyDescent="0.2">
      <c r="B199" s="29"/>
      <c r="C199" s="30"/>
      <c r="D199" s="31"/>
      <c r="E199" s="31"/>
      <c r="F199" s="23"/>
      <c r="G199" s="23"/>
      <c r="H199" s="32"/>
      <c r="I199" s="30"/>
      <c r="J199" s="31"/>
      <c r="K199" s="31"/>
      <c r="L199" s="7"/>
      <c r="M199" s="7"/>
      <c r="N199" s="7"/>
    </row>
    <row r="200" spans="2:14" x14ac:dyDescent="0.2">
      <c r="B200" s="29"/>
      <c r="C200" s="30"/>
      <c r="D200" s="31"/>
      <c r="E200" s="31"/>
      <c r="F200" s="23"/>
      <c r="G200" s="23"/>
      <c r="H200" s="32"/>
      <c r="I200" s="30"/>
      <c r="J200" s="31"/>
      <c r="K200" s="31"/>
      <c r="L200" s="7"/>
      <c r="M200" s="7"/>
      <c r="N200" s="7"/>
    </row>
    <row r="201" spans="2:14" x14ac:dyDescent="0.2">
      <c r="B201" s="29"/>
      <c r="C201" s="30"/>
      <c r="D201" s="31"/>
      <c r="E201" s="31"/>
      <c r="F201" s="23"/>
      <c r="G201" s="23"/>
      <c r="H201" s="32"/>
      <c r="I201" s="30"/>
      <c r="J201" s="31"/>
      <c r="K201" s="31"/>
      <c r="L201" s="7"/>
      <c r="M201" s="7"/>
      <c r="N201" s="7"/>
    </row>
    <row r="202" spans="2:14" x14ac:dyDescent="0.2">
      <c r="B202" s="29"/>
      <c r="C202" s="30"/>
      <c r="D202" s="31"/>
      <c r="E202" s="31"/>
      <c r="F202" s="23"/>
      <c r="G202" s="23"/>
      <c r="H202" s="32"/>
      <c r="I202" s="30"/>
      <c r="J202" s="31"/>
      <c r="K202" s="31"/>
      <c r="L202" s="7"/>
      <c r="M202" s="7"/>
      <c r="N202" s="7"/>
    </row>
    <row r="203" spans="2:14" x14ac:dyDescent="0.2">
      <c r="B203" s="29"/>
      <c r="C203" s="30"/>
      <c r="D203" s="31"/>
      <c r="E203" s="31"/>
      <c r="F203" s="23"/>
      <c r="G203" s="23"/>
      <c r="H203" s="32"/>
      <c r="I203" s="30"/>
      <c r="J203" s="31"/>
      <c r="K203" s="31"/>
      <c r="L203" s="7"/>
      <c r="M203" s="7"/>
      <c r="N203" s="7"/>
    </row>
    <row r="204" spans="2:14" x14ac:dyDescent="0.2">
      <c r="B204" s="29"/>
      <c r="C204" s="30"/>
      <c r="D204" s="31"/>
      <c r="E204" s="31"/>
      <c r="F204" s="23"/>
      <c r="G204" s="23"/>
      <c r="H204" s="32"/>
      <c r="I204" s="30"/>
      <c r="J204" s="31"/>
      <c r="K204" s="31"/>
      <c r="L204" s="7"/>
      <c r="M204" s="7"/>
      <c r="N204" s="7"/>
    </row>
    <row r="205" spans="2:14" x14ac:dyDescent="0.2">
      <c r="B205" s="29"/>
      <c r="C205" s="30"/>
      <c r="D205" s="31"/>
      <c r="E205" s="31"/>
      <c r="F205" s="23"/>
      <c r="G205" s="23"/>
      <c r="H205" s="32"/>
      <c r="I205" s="30"/>
      <c r="J205" s="31"/>
      <c r="K205" s="31"/>
      <c r="L205" s="7"/>
      <c r="M205" s="7"/>
      <c r="N205" s="7"/>
    </row>
    <row r="206" spans="2:14" x14ac:dyDescent="0.2">
      <c r="B206" s="29"/>
      <c r="C206" s="30"/>
      <c r="D206" s="31"/>
      <c r="E206" s="31"/>
      <c r="F206" s="23"/>
      <c r="G206" s="23"/>
      <c r="H206" s="32"/>
      <c r="I206" s="30"/>
      <c r="J206" s="31"/>
      <c r="K206" s="31"/>
      <c r="L206" s="7"/>
      <c r="M206" s="7"/>
      <c r="N206" s="7"/>
    </row>
    <row r="207" spans="2:14" x14ac:dyDescent="0.2">
      <c r="B207" s="29"/>
      <c r="C207" s="30"/>
      <c r="D207" s="31"/>
      <c r="E207" s="31"/>
      <c r="F207" s="23"/>
      <c r="G207" s="23"/>
      <c r="H207" s="32"/>
      <c r="I207" s="30"/>
      <c r="J207" s="31"/>
      <c r="K207" s="31"/>
      <c r="L207" s="7"/>
      <c r="M207" s="7"/>
      <c r="N207" s="7"/>
    </row>
    <row r="208" spans="2:14" x14ac:dyDescent="0.2">
      <c r="B208" s="29"/>
      <c r="C208" s="30"/>
      <c r="D208" s="31"/>
      <c r="E208" s="31"/>
      <c r="F208" s="23"/>
      <c r="G208" s="23"/>
      <c r="H208" s="32"/>
      <c r="I208" s="30"/>
      <c r="J208" s="31"/>
      <c r="K208" s="31"/>
      <c r="L208" s="7"/>
      <c r="M208" s="7"/>
      <c r="N208" s="7"/>
    </row>
    <row r="209" spans="2:14" x14ac:dyDescent="0.2">
      <c r="B209" s="29"/>
      <c r="C209" s="30"/>
      <c r="D209" s="31"/>
      <c r="E209" s="31"/>
      <c r="F209" s="23"/>
      <c r="G209" s="23"/>
      <c r="H209" s="32"/>
      <c r="I209" s="30"/>
      <c r="J209" s="31"/>
      <c r="K209" s="31"/>
      <c r="L209" s="7"/>
      <c r="M209" s="7"/>
      <c r="N209" s="7"/>
    </row>
    <row r="210" spans="2:14" x14ac:dyDescent="0.2">
      <c r="L210" s="7"/>
      <c r="M210" s="7"/>
      <c r="N210" s="7"/>
    </row>
    <row r="211" spans="2:14" x14ac:dyDescent="0.2">
      <c r="L211" s="7"/>
      <c r="M211" s="7"/>
      <c r="N211" s="7"/>
    </row>
    <row r="212" spans="2:14" x14ac:dyDescent="0.2">
      <c r="L212" s="7"/>
      <c r="M212" s="7"/>
      <c r="N212" s="7"/>
    </row>
    <row r="213" spans="2:14" x14ac:dyDescent="0.2">
      <c r="L213" s="7"/>
      <c r="M213" s="7"/>
      <c r="N213" s="7"/>
    </row>
    <row r="214" spans="2:14" x14ac:dyDescent="0.2">
      <c r="L214" s="7"/>
      <c r="M214" s="7"/>
      <c r="N214" s="7"/>
    </row>
    <row r="215" spans="2:14" x14ac:dyDescent="0.2">
      <c r="L215" s="7"/>
      <c r="M215" s="7"/>
      <c r="N215" s="7"/>
    </row>
    <row r="216" spans="2:14" x14ac:dyDescent="0.2">
      <c r="L216" s="7"/>
      <c r="M216" s="7"/>
      <c r="N216" s="7"/>
    </row>
    <row r="217" spans="2:14" x14ac:dyDescent="0.2">
      <c r="L217" s="7"/>
      <c r="M217" s="7"/>
      <c r="N217" s="7"/>
    </row>
    <row r="218" spans="2:14" x14ac:dyDescent="0.2">
      <c r="L218" s="7"/>
      <c r="M218" s="7"/>
      <c r="N218" s="7"/>
    </row>
    <row r="219" spans="2:14" x14ac:dyDescent="0.2">
      <c r="L219" s="7"/>
      <c r="M219" s="7"/>
      <c r="N219" s="7"/>
    </row>
    <row r="220" spans="2:14" x14ac:dyDescent="0.2">
      <c r="L220" s="7"/>
      <c r="M220" s="7"/>
      <c r="N220" s="7"/>
    </row>
    <row r="221" spans="2:14" x14ac:dyDescent="0.2">
      <c r="L221" s="7"/>
      <c r="M221" s="7"/>
      <c r="N221" s="7"/>
    </row>
    <row r="222" spans="2:14" x14ac:dyDescent="0.2">
      <c r="L222" s="7"/>
      <c r="M222" s="7"/>
      <c r="N222" s="7"/>
    </row>
    <row r="223" spans="2:14" x14ac:dyDescent="0.2">
      <c r="L223" s="7"/>
      <c r="M223" s="7"/>
      <c r="N223" s="7"/>
    </row>
    <row r="224" spans="2:14" x14ac:dyDescent="0.2">
      <c r="L224" s="7"/>
      <c r="M224" s="7"/>
      <c r="N224" s="7"/>
    </row>
    <row r="225" spans="12:14" x14ac:dyDescent="0.2">
      <c r="L225" s="7"/>
      <c r="M225" s="7"/>
      <c r="N225" s="7"/>
    </row>
    <row r="226" spans="12:14" x14ac:dyDescent="0.2">
      <c r="L226" s="7"/>
      <c r="M226" s="7"/>
      <c r="N226" s="7"/>
    </row>
    <row r="227" spans="12:14" x14ac:dyDescent="0.2">
      <c r="L227" s="7"/>
      <c r="M227" s="7"/>
      <c r="N227" s="7"/>
    </row>
    <row r="228" spans="12:14" x14ac:dyDescent="0.2">
      <c r="L228" s="7"/>
      <c r="M228" s="7"/>
      <c r="N228" s="7"/>
    </row>
    <row r="229" spans="12:14" x14ac:dyDescent="0.2">
      <c r="L229" s="7"/>
      <c r="M229" s="7"/>
      <c r="N229" s="7"/>
    </row>
    <row r="230" spans="12:14" x14ac:dyDescent="0.2">
      <c r="L230" s="7"/>
      <c r="M230" s="7"/>
      <c r="N230" s="7"/>
    </row>
    <row r="231" spans="12:14" x14ac:dyDescent="0.2">
      <c r="L231" s="7"/>
      <c r="M231" s="7"/>
      <c r="N231" s="7"/>
    </row>
    <row r="232" spans="12:14" x14ac:dyDescent="0.2">
      <c r="L232" s="7"/>
      <c r="M232" s="7"/>
      <c r="N232" s="7"/>
    </row>
    <row r="233" spans="12:14" x14ac:dyDescent="0.2">
      <c r="L233" s="7"/>
      <c r="M233" s="7"/>
      <c r="N233" s="7"/>
    </row>
    <row r="234" spans="12:14" x14ac:dyDescent="0.2">
      <c r="L234" s="7"/>
      <c r="M234" s="7"/>
      <c r="N234" s="7"/>
    </row>
    <row r="235" spans="12:14" x14ac:dyDescent="0.2">
      <c r="L235" s="7"/>
      <c r="M235" s="7"/>
      <c r="N235" s="7"/>
    </row>
    <row r="236" spans="12:14" x14ac:dyDescent="0.2">
      <c r="L236" s="7"/>
      <c r="M236" s="7"/>
      <c r="N236" s="7"/>
    </row>
    <row r="237" spans="12:14" x14ac:dyDescent="0.2">
      <c r="L237" s="7"/>
      <c r="M237" s="7"/>
      <c r="N237" s="7"/>
    </row>
    <row r="238" spans="12:14" x14ac:dyDescent="0.2">
      <c r="L238" s="7"/>
      <c r="M238" s="7"/>
      <c r="N238" s="7"/>
    </row>
    <row r="239" spans="12:14" x14ac:dyDescent="0.2">
      <c r="L239" s="7"/>
      <c r="M239" s="7"/>
      <c r="N239" s="7"/>
    </row>
    <row r="240" spans="12:14" x14ac:dyDescent="0.2">
      <c r="L240" s="7"/>
      <c r="M240" s="7"/>
      <c r="N240" s="7"/>
    </row>
    <row r="241" spans="12:14" x14ac:dyDescent="0.2">
      <c r="L241" s="7"/>
      <c r="M241" s="7"/>
      <c r="N241" s="7"/>
    </row>
    <row r="242" spans="12:14" x14ac:dyDescent="0.2">
      <c r="L242" s="7"/>
      <c r="M242" s="7"/>
      <c r="N242" s="7"/>
    </row>
    <row r="243" spans="12:14" x14ac:dyDescent="0.2">
      <c r="L243" s="7"/>
      <c r="M243" s="7"/>
      <c r="N243" s="7"/>
    </row>
    <row r="244" spans="12:14" x14ac:dyDescent="0.2">
      <c r="L244" s="7"/>
      <c r="M244" s="7"/>
      <c r="N244" s="7"/>
    </row>
    <row r="245" spans="12:14" x14ac:dyDescent="0.2">
      <c r="L245" s="7"/>
      <c r="M245" s="7"/>
      <c r="N245" s="7"/>
    </row>
    <row r="246" spans="12:14" x14ac:dyDescent="0.2">
      <c r="L246" s="7"/>
      <c r="M246" s="7"/>
      <c r="N246" s="7"/>
    </row>
    <row r="247" spans="12:14" x14ac:dyDescent="0.2">
      <c r="L247" s="7"/>
      <c r="M247" s="7"/>
      <c r="N247" s="7"/>
    </row>
    <row r="248" spans="12:14" x14ac:dyDescent="0.2">
      <c r="L248" s="7"/>
      <c r="M248" s="7"/>
      <c r="N248" s="7"/>
    </row>
    <row r="249" spans="12:14" x14ac:dyDescent="0.2">
      <c r="L249" s="7"/>
      <c r="M249" s="7"/>
      <c r="N249" s="7"/>
    </row>
    <row r="250" spans="12:14" x14ac:dyDescent="0.2">
      <c r="L250" s="7"/>
      <c r="M250" s="7"/>
      <c r="N250" s="7"/>
    </row>
    <row r="251" spans="12:14" x14ac:dyDescent="0.2">
      <c r="L251" s="7"/>
      <c r="M251" s="7"/>
      <c r="N251" s="7"/>
    </row>
    <row r="252" spans="12:14" x14ac:dyDescent="0.2">
      <c r="L252" s="7"/>
      <c r="M252" s="7"/>
      <c r="N252" s="7"/>
    </row>
    <row r="253" spans="12:14" x14ac:dyDescent="0.2">
      <c r="L253" s="7"/>
      <c r="M253" s="7"/>
      <c r="N253" s="7"/>
    </row>
    <row r="254" spans="12:14" x14ac:dyDescent="0.2">
      <c r="L254" s="7"/>
      <c r="M254" s="7"/>
      <c r="N254" s="7"/>
    </row>
    <row r="255" spans="12:14" x14ac:dyDescent="0.2">
      <c r="L255" s="7"/>
      <c r="M255" s="7"/>
      <c r="N255" s="7"/>
    </row>
    <row r="256" spans="12:14" x14ac:dyDescent="0.2">
      <c r="L256" s="7"/>
      <c r="M256" s="7"/>
      <c r="N256" s="7"/>
    </row>
    <row r="257" spans="12:14" x14ac:dyDescent="0.2">
      <c r="L257" s="7"/>
      <c r="M257" s="7"/>
      <c r="N257" s="7"/>
    </row>
    <row r="258" spans="12:14" x14ac:dyDescent="0.2">
      <c r="L258" s="7"/>
      <c r="M258" s="7"/>
      <c r="N258" s="7"/>
    </row>
    <row r="259" spans="12:14" x14ac:dyDescent="0.2">
      <c r="L259" s="7"/>
      <c r="M259" s="7"/>
      <c r="N259" s="7"/>
    </row>
    <row r="260" spans="12:14" x14ac:dyDescent="0.2">
      <c r="L260" s="7"/>
      <c r="M260" s="7"/>
      <c r="N260" s="7"/>
    </row>
    <row r="261" spans="12:14" x14ac:dyDescent="0.2">
      <c r="L261" s="7"/>
      <c r="M261" s="7"/>
      <c r="N261" s="7"/>
    </row>
    <row r="262" spans="12:14" x14ac:dyDescent="0.2">
      <c r="L262" s="7"/>
      <c r="M262" s="7"/>
      <c r="N262" s="7"/>
    </row>
    <row r="263" spans="12:14" x14ac:dyDescent="0.2">
      <c r="L263" s="7"/>
      <c r="M263" s="7"/>
      <c r="N263" s="7"/>
    </row>
    <row r="264" spans="12:14" x14ac:dyDescent="0.2">
      <c r="L264" s="7"/>
      <c r="M264" s="7"/>
      <c r="N264" s="7"/>
    </row>
    <row r="265" spans="12:14" x14ac:dyDescent="0.2">
      <c r="L265" s="7"/>
      <c r="M265" s="7"/>
      <c r="N265" s="7"/>
    </row>
    <row r="266" spans="12:14" x14ac:dyDescent="0.2">
      <c r="L266" s="7"/>
      <c r="M266" s="7"/>
      <c r="N266" s="7"/>
    </row>
    <row r="267" spans="12:14" x14ac:dyDescent="0.2">
      <c r="L267" s="7"/>
      <c r="M267" s="7"/>
      <c r="N267" s="7"/>
    </row>
    <row r="268" spans="12:14" x14ac:dyDescent="0.2">
      <c r="L268" s="7"/>
      <c r="M268" s="7"/>
      <c r="N268" s="7"/>
    </row>
    <row r="269" spans="12:14" x14ac:dyDescent="0.2">
      <c r="L269" s="7"/>
      <c r="M269" s="7"/>
      <c r="N269" s="7"/>
    </row>
    <row r="270" spans="12:14" x14ac:dyDescent="0.2">
      <c r="L270" s="7"/>
      <c r="M270" s="7"/>
      <c r="N270" s="7"/>
    </row>
    <row r="271" spans="12:14" x14ac:dyDescent="0.2">
      <c r="L271" s="7"/>
      <c r="M271" s="7"/>
      <c r="N271" s="7"/>
    </row>
    <row r="272" spans="12:14" x14ac:dyDescent="0.2">
      <c r="L272" s="7"/>
      <c r="M272" s="7"/>
      <c r="N272" s="7"/>
    </row>
    <row r="273" spans="12:14" x14ac:dyDescent="0.2">
      <c r="L273" s="7"/>
      <c r="M273" s="7"/>
      <c r="N273" s="7"/>
    </row>
    <row r="274" spans="12:14" x14ac:dyDescent="0.2">
      <c r="L274" s="7"/>
      <c r="M274" s="7"/>
      <c r="N274" s="7"/>
    </row>
    <row r="275" spans="12:14" x14ac:dyDescent="0.2">
      <c r="L275" s="7"/>
      <c r="M275" s="7"/>
      <c r="N275" s="7"/>
    </row>
    <row r="276" spans="12:14" x14ac:dyDescent="0.2">
      <c r="L276" s="7"/>
      <c r="M276" s="7"/>
      <c r="N276" s="7"/>
    </row>
    <row r="277" spans="12:14" x14ac:dyDescent="0.2">
      <c r="L277" s="7"/>
      <c r="M277" s="7"/>
      <c r="N277" s="7"/>
    </row>
    <row r="278" spans="12:14" x14ac:dyDescent="0.2">
      <c r="L278" s="7"/>
      <c r="M278" s="7"/>
      <c r="N278" s="7"/>
    </row>
    <row r="279" spans="12:14" x14ac:dyDescent="0.2">
      <c r="L279" s="7"/>
      <c r="M279" s="7"/>
      <c r="N279" s="7"/>
    </row>
    <row r="280" spans="12:14" x14ac:dyDescent="0.2">
      <c r="L280" s="7"/>
      <c r="M280" s="7"/>
      <c r="N280" s="7"/>
    </row>
    <row r="281" spans="12:14" x14ac:dyDescent="0.2">
      <c r="L281" s="7"/>
      <c r="M281" s="7"/>
      <c r="N281" s="7"/>
    </row>
    <row r="282" spans="12:14" x14ac:dyDescent="0.2">
      <c r="L282" s="7"/>
      <c r="M282" s="7"/>
      <c r="N282" s="7"/>
    </row>
    <row r="283" spans="12:14" x14ac:dyDescent="0.2">
      <c r="L283" s="7"/>
      <c r="M283" s="7"/>
      <c r="N283" s="7"/>
    </row>
    <row r="284" spans="12:14" x14ac:dyDescent="0.2">
      <c r="L284" s="7"/>
      <c r="M284" s="7"/>
      <c r="N284" s="7"/>
    </row>
    <row r="285" spans="12:14" x14ac:dyDescent="0.2">
      <c r="L285" s="7"/>
      <c r="M285" s="7"/>
      <c r="N285" s="7"/>
    </row>
    <row r="286" spans="12:14" x14ac:dyDescent="0.2">
      <c r="L286" s="7"/>
      <c r="M286" s="7"/>
      <c r="N286" s="7"/>
    </row>
    <row r="287" spans="12:14" x14ac:dyDescent="0.2">
      <c r="L287" s="7"/>
      <c r="M287" s="7"/>
      <c r="N287" s="7"/>
    </row>
    <row r="288" spans="12:14" x14ac:dyDescent="0.2">
      <c r="L288" s="7"/>
      <c r="M288" s="7"/>
      <c r="N288" s="7"/>
    </row>
    <row r="289" spans="12:14" x14ac:dyDescent="0.2">
      <c r="L289" s="7"/>
      <c r="M289" s="7"/>
      <c r="N289" s="7"/>
    </row>
    <row r="290" spans="12:14" x14ac:dyDescent="0.2">
      <c r="L290" s="7"/>
      <c r="M290" s="7"/>
      <c r="N290" s="7"/>
    </row>
    <row r="291" spans="12:14" x14ac:dyDescent="0.2">
      <c r="L291" s="7"/>
      <c r="M291" s="7"/>
      <c r="N291" s="7"/>
    </row>
    <row r="292" spans="12:14" x14ac:dyDescent="0.2">
      <c r="L292" s="7"/>
      <c r="M292" s="7"/>
      <c r="N292" s="7"/>
    </row>
    <row r="293" spans="12:14" x14ac:dyDescent="0.2">
      <c r="L293" s="7"/>
      <c r="M293" s="7"/>
      <c r="N293" s="7"/>
    </row>
    <row r="294" spans="12:14" x14ac:dyDescent="0.2">
      <c r="L294" s="7"/>
      <c r="M294" s="7"/>
      <c r="N294" s="7"/>
    </row>
    <row r="295" spans="12:14" x14ac:dyDescent="0.2">
      <c r="L295" s="7"/>
      <c r="M295" s="7"/>
    </row>
    <row r="296" spans="12:14" x14ac:dyDescent="0.2">
      <c r="L296" s="7"/>
      <c r="M296" s="7"/>
    </row>
    <row r="297" spans="12:14" x14ac:dyDescent="0.2">
      <c r="L297" s="7"/>
      <c r="M297" s="7"/>
    </row>
    <row r="298" spans="12:14" x14ac:dyDescent="0.2">
      <c r="L298" s="7"/>
      <c r="M298" s="7"/>
    </row>
    <row r="299" spans="12:14" x14ac:dyDescent="0.2">
      <c r="L299" s="7"/>
      <c r="M299" s="7"/>
    </row>
    <row r="300" spans="12:14" x14ac:dyDescent="0.2">
      <c r="L300" s="7"/>
      <c r="M300" s="7"/>
    </row>
    <row r="301" spans="12:14" x14ac:dyDescent="0.2">
      <c r="L301" s="7"/>
      <c r="M301" s="7"/>
    </row>
    <row r="302" spans="12:14" x14ac:dyDescent="0.2">
      <c r="L302" s="7"/>
      <c r="M302" s="7"/>
    </row>
    <row r="303" spans="12:14" x14ac:dyDescent="0.2">
      <c r="L303" s="7"/>
      <c r="M303" s="7"/>
    </row>
    <row r="304" spans="12:14" x14ac:dyDescent="0.2">
      <c r="L304" s="7"/>
      <c r="M304" s="7"/>
    </row>
    <row r="305" spans="12:13" x14ac:dyDescent="0.2">
      <c r="L305" s="7"/>
      <c r="M305" s="7"/>
    </row>
    <row r="306" spans="12:13" x14ac:dyDescent="0.2">
      <c r="L306" s="7"/>
      <c r="M306" s="7"/>
    </row>
    <row r="307" spans="12:13" x14ac:dyDescent="0.2">
      <c r="L307" s="7"/>
      <c r="M307" s="7"/>
    </row>
    <row r="308" spans="12:13" x14ac:dyDescent="0.2">
      <c r="L308" s="7"/>
      <c r="M308" s="7"/>
    </row>
    <row r="309" spans="12:13" x14ac:dyDescent="0.2">
      <c r="L309" s="7"/>
      <c r="M309" s="7"/>
    </row>
    <row r="310" spans="12:13" x14ac:dyDescent="0.2">
      <c r="L310" s="7"/>
      <c r="M310" s="7"/>
    </row>
    <row r="311" spans="12:13" x14ac:dyDescent="0.2">
      <c r="L311" s="7"/>
      <c r="M311" s="7"/>
    </row>
    <row r="312" spans="12:13" x14ac:dyDescent="0.2">
      <c r="L312" s="7"/>
      <c r="M312" s="7"/>
    </row>
    <row r="313" spans="12:13" x14ac:dyDescent="0.2">
      <c r="L313" s="7"/>
      <c r="M313" s="7"/>
    </row>
    <row r="314" spans="12:13" x14ac:dyDescent="0.2">
      <c r="L314" s="7"/>
      <c r="M314" s="7"/>
    </row>
    <row r="315" spans="12:13" x14ac:dyDescent="0.2">
      <c r="L315" s="7"/>
      <c r="M315" s="7"/>
    </row>
    <row r="316" spans="12:13" x14ac:dyDescent="0.2">
      <c r="L316" s="7"/>
      <c r="M316" s="7"/>
    </row>
    <row r="317" spans="12:13" x14ac:dyDescent="0.2">
      <c r="L317" s="7"/>
      <c r="M317" s="7"/>
    </row>
    <row r="318" spans="12:13" x14ac:dyDescent="0.2">
      <c r="L318" s="7"/>
      <c r="M318" s="7"/>
    </row>
    <row r="319" spans="12:13" x14ac:dyDescent="0.2">
      <c r="L319" s="7"/>
      <c r="M319" s="7"/>
    </row>
    <row r="320" spans="12:13" x14ac:dyDescent="0.2">
      <c r="L320" s="7"/>
      <c r="M320" s="7"/>
    </row>
    <row r="321" spans="12:13" x14ac:dyDescent="0.2">
      <c r="L321" s="7"/>
      <c r="M321" s="7"/>
    </row>
    <row r="322" spans="12:13" x14ac:dyDescent="0.2">
      <c r="L322" s="7"/>
      <c r="M322" s="7"/>
    </row>
    <row r="323" spans="12:13" x14ac:dyDescent="0.2">
      <c r="L323" s="7"/>
      <c r="M323" s="7"/>
    </row>
    <row r="324" spans="12:13" x14ac:dyDescent="0.2">
      <c r="L324" s="7"/>
      <c r="M324" s="7"/>
    </row>
    <row r="325" spans="12:13" x14ac:dyDescent="0.2">
      <c r="L325" s="7"/>
      <c r="M325" s="7"/>
    </row>
    <row r="326" spans="12:13" x14ac:dyDescent="0.2">
      <c r="L326" s="7"/>
      <c r="M326" s="7"/>
    </row>
    <row r="327" spans="12:13" x14ac:dyDescent="0.2">
      <c r="L327" s="7"/>
      <c r="M327" s="7"/>
    </row>
    <row r="328" spans="12:13" x14ac:dyDescent="0.2">
      <c r="L328" s="7"/>
      <c r="M328" s="7"/>
    </row>
    <row r="329" spans="12:13" x14ac:dyDescent="0.2">
      <c r="L329" s="7"/>
      <c r="M329" s="7"/>
    </row>
    <row r="330" spans="12:13" x14ac:dyDescent="0.2">
      <c r="L330" s="7"/>
      <c r="M330" s="7"/>
    </row>
    <row r="331" spans="12:13" x14ac:dyDescent="0.2">
      <c r="L331" s="7"/>
      <c r="M331" s="7"/>
    </row>
    <row r="332" spans="12:13" x14ac:dyDescent="0.2">
      <c r="L332" s="7"/>
      <c r="M332" s="7"/>
    </row>
    <row r="333" spans="12:13" x14ac:dyDescent="0.2">
      <c r="L333" s="7"/>
      <c r="M333" s="7"/>
    </row>
    <row r="334" spans="12:13" x14ac:dyDescent="0.2">
      <c r="L334" s="7"/>
      <c r="M334" s="7"/>
    </row>
    <row r="335" spans="12:13" x14ac:dyDescent="0.2">
      <c r="L335" s="7"/>
      <c r="M335" s="7"/>
    </row>
    <row r="336" spans="12:13" x14ac:dyDescent="0.2">
      <c r="L336" s="7"/>
      <c r="M336" s="7"/>
    </row>
    <row r="337" spans="12:13" x14ac:dyDescent="0.2">
      <c r="L337" s="7"/>
      <c r="M337" s="7"/>
    </row>
    <row r="338" spans="12:13" x14ac:dyDescent="0.2">
      <c r="L338" s="7"/>
      <c r="M338" s="7"/>
    </row>
    <row r="339" spans="12:13" x14ac:dyDescent="0.2">
      <c r="L339" s="7"/>
      <c r="M339" s="7"/>
    </row>
    <row r="340" spans="12:13" x14ac:dyDescent="0.2">
      <c r="L340" s="7"/>
      <c r="M340" s="7"/>
    </row>
    <row r="341" spans="12:13" x14ac:dyDescent="0.2">
      <c r="L341" s="7"/>
      <c r="M341" s="7"/>
    </row>
    <row r="342" spans="12:13" x14ac:dyDescent="0.2">
      <c r="L342" s="7"/>
      <c r="M342" s="7"/>
    </row>
    <row r="343" spans="12:13" x14ac:dyDescent="0.2">
      <c r="L343" s="7"/>
      <c r="M343" s="7"/>
    </row>
    <row r="344" spans="12:13" x14ac:dyDescent="0.2">
      <c r="L344" s="7"/>
      <c r="M344" s="7"/>
    </row>
    <row r="345" spans="12:13" x14ac:dyDescent="0.2">
      <c r="L345" s="7"/>
      <c r="M345" s="7"/>
    </row>
    <row r="346" spans="12:13" x14ac:dyDescent="0.2">
      <c r="L346" s="7"/>
      <c r="M346" s="7"/>
    </row>
    <row r="347" spans="12:13" x14ac:dyDescent="0.2">
      <c r="L347" s="7"/>
      <c r="M347" s="7"/>
    </row>
    <row r="348" spans="12:13" x14ac:dyDescent="0.2">
      <c r="L348" s="7"/>
      <c r="M348" s="7"/>
    </row>
    <row r="349" spans="12:13" x14ac:dyDescent="0.2">
      <c r="L349" s="7"/>
      <c r="M349" s="7"/>
    </row>
    <row r="350" spans="12:13" x14ac:dyDescent="0.2">
      <c r="L350" s="7"/>
      <c r="M350" s="7"/>
    </row>
    <row r="351" spans="12:13" x14ac:dyDescent="0.2">
      <c r="L351" s="7"/>
      <c r="M351" s="7"/>
    </row>
    <row r="352" spans="12:13" x14ac:dyDescent="0.2">
      <c r="L352" s="7"/>
      <c r="M352" s="7"/>
    </row>
    <row r="353" spans="12:13" x14ac:dyDescent="0.2">
      <c r="L353" s="7"/>
      <c r="M353" s="7"/>
    </row>
    <row r="354" spans="12:13" x14ac:dyDescent="0.2">
      <c r="L354" s="7"/>
      <c r="M354" s="7"/>
    </row>
    <row r="355" spans="12:13" x14ac:dyDescent="0.2">
      <c r="L355" s="7"/>
      <c r="M355" s="7"/>
    </row>
    <row r="356" spans="12:13" x14ac:dyDescent="0.2">
      <c r="L356" s="7"/>
      <c r="M356" s="7"/>
    </row>
    <row r="357" spans="12:13" x14ac:dyDescent="0.2">
      <c r="L357" s="7"/>
      <c r="M357" s="7"/>
    </row>
    <row r="358" spans="12:13" x14ac:dyDescent="0.2">
      <c r="L358" s="7"/>
      <c r="M358" s="7"/>
    </row>
    <row r="359" spans="12:13" x14ac:dyDescent="0.2">
      <c r="L359" s="7"/>
      <c r="M359" s="7"/>
    </row>
    <row r="360" spans="12:13" x14ac:dyDescent="0.2">
      <c r="L360" s="7"/>
      <c r="M360" s="7"/>
    </row>
    <row r="361" spans="12:13" x14ac:dyDescent="0.2">
      <c r="L361" s="7"/>
      <c r="M361" s="7"/>
    </row>
    <row r="362" spans="12:13" x14ac:dyDescent="0.2">
      <c r="L362" s="7"/>
      <c r="M362" s="7"/>
    </row>
    <row r="363" spans="12:13" x14ac:dyDescent="0.2">
      <c r="L363" s="7"/>
      <c r="M363" s="7"/>
    </row>
    <row r="364" spans="12:13" x14ac:dyDescent="0.2">
      <c r="L364" s="7"/>
      <c r="M364" s="7"/>
    </row>
    <row r="365" spans="12:13" x14ac:dyDescent="0.2">
      <c r="L365" s="7"/>
      <c r="M365" s="7"/>
    </row>
    <row r="366" spans="12:13" x14ac:dyDescent="0.2">
      <c r="L366" s="7"/>
      <c r="M366" s="7"/>
    </row>
    <row r="367" spans="12:13" x14ac:dyDescent="0.2">
      <c r="L367" s="7"/>
      <c r="M367" s="7"/>
    </row>
    <row r="368" spans="12:13" x14ac:dyDescent="0.2">
      <c r="L368" s="7"/>
      <c r="M368" s="7"/>
    </row>
    <row r="369" spans="12:13" x14ac:dyDescent="0.2">
      <c r="L369" s="7"/>
      <c r="M369" s="7"/>
    </row>
    <row r="370" spans="12:13" x14ac:dyDescent="0.2">
      <c r="L370" s="7"/>
      <c r="M370" s="7"/>
    </row>
    <row r="371" spans="12:13" x14ac:dyDescent="0.2">
      <c r="L371" s="7"/>
      <c r="M371" s="7"/>
    </row>
    <row r="372" spans="12:13" x14ac:dyDescent="0.2">
      <c r="L372" s="7"/>
      <c r="M372" s="7"/>
    </row>
    <row r="373" spans="12:13" x14ac:dyDescent="0.2">
      <c r="L373" s="7"/>
      <c r="M373" s="7"/>
    </row>
    <row r="374" spans="12:13" x14ac:dyDescent="0.2">
      <c r="L374" s="7"/>
      <c r="M374" s="7"/>
    </row>
    <row r="375" spans="12:13" x14ac:dyDescent="0.2">
      <c r="L375" s="7"/>
      <c r="M375" s="7"/>
    </row>
    <row r="376" spans="12:13" x14ac:dyDescent="0.2">
      <c r="L376" s="7"/>
      <c r="M376" s="7"/>
    </row>
    <row r="377" spans="12:13" x14ac:dyDescent="0.2">
      <c r="L377" s="7"/>
      <c r="M377" s="7"/>
    </row>
    <row r="378" spans="12:13" x14ac:dyDescent="0.2">
      <c r="L378" s="7"/>
      <c r="M378" s="7"/>
    </row>
    <row r="379" spans="12:13" x14ac:dyDescent="0.2">
      <c r="L379" s="7"/>
      <c r="M379" s="7"/>
    </row>
    <row r="380" spans="12:13" x14ac:dyDescent="0.2">
      <c r="L380" s="7"/>
      <c r="M380" s="7"/>
    </row>
    <row r="381" spans="12:13" x14ac:dyDescent="0.2">
      <c r="L381" s="7"/>
      <c r="M381" s="7"/>
    </row>
    <row r="382" spans="12:13" x14ac:dyDescent="0.2">
      <c r="L382" s="7"/>
      <c r="M382" s="7"/>
    </row>
    <row r="383" spans="12:13" x14ac:dyDescent="0.2">
      <c r="L383" s="7"/>
      <c r="M383" s="7"/>
    </row>
    <row r="384" spans="12:13" x14ac:dyDescent="0.2">
      <c r="L384" s="7"/>
      <c r="M384" s="7"/>
    </row>
    <row r="385" spans="12:13" x14ac:dyDescent="0.2">
      <c r="L385" s="7"/>
      <c r="M385" s="7"/>
    </row>
    <row r="386" spans="12:13" x14ac:dyDescent="0.2">
      <c r="L386" s="7"/>
      <c r="M386" s="7"/>
    </row>
    <row r="387" spans="12:13" x14ac:dyDescent="0.2">
      <c r="L387" s="7"/>
      <c r="M387" s="7"/>
    </row>
    <row r="388" spans="12:13" x14ac:dyDescent="0.2">
      <c r="L388" s="7"/>
      <c r="M388" s="7"/>
    </row>
    <row r="389" spans="12:13" x14ac:dyDescent="0.2">
      <c r="L389" s="7"/>
      <c r="M389" s="7"/>
    </row>
    <row r="390" spans="12:13" x14ac:dyDescent="0.2">
      <c r="L390" s="7"/>
      <c r="M390" s="7"/>
    </row>
    <row r="391" spans="12:13" x14ac:dyDescent="0.2">
      <c r="L391" s="7"/>
      <c r="M391" s="7"/>
    </row>
    <row r="392" spans="12:13" x14ac:dyDescent="0.2">
      <c r="L392" s="7"/>
      <c r="M392" s="7"/>
    </row>
    <row r="393" spans="12:13" x14ac:dyDescent="0.2">
      <c r="L393" s="7"/>
      <c r="M393" s="7"/>
    </row>
    <row r="394" spans="12:13" x14ac:dyDescent="0.2">
      <c r="L394" s="7"/>
      <c r="M394" s="7"/>
    </row>
    <row r="395" spans="12:13" x14ac:dyDescent="0.2">
      <c r="L395" s="7"/>
      <c r="M395" s="7"/>
    </row>
    <row r="396" spans="12:13" x14ac:dyDescent="0.2">
      <c r="L396" s="7"/>
      <c r="M396" s="7"/>
    </row>
    <row r="397" spans="12:13" x14ac:dyDescent="0.2">
      <c r="L397" s="7"/>
      <c r="M397" s="7"/>
    </row>
    <row r="398" spans="12:13" x14ac:dyDescent="0.2">
      <c r="L398" s="7"/>
      <c r="M398" s="7"/>
    </row>
    <row r="399" spans="12:13" x14ac:dyDescent="0.2">
      <c r="L399" s="7"/>
      <c r="M399" s="7"/>
    </row>
    <row r="400" spans="12:13" x14ac:dyDescent="0.2">
      <c r="L400" s="7"/>
      <c r="M400" s="7"/>
    </row>
    <row r="401" spans="12:13" x14ac:dyDescent="0.2">
      <c r="L401" s="7"/>
      <c r="M401" s="7"/>
    </row>
    <row r="402" spans="12:13" x14ac:dyDescent="0.2">
      <c r="L402" s="7"/>
      <c r="M402" s="7"/>
    </row>
    <row r="403" spans="12:13" x14ac:dyDescent="0.2">
      <c r="L403" s="7"/>
      <c r="M403" s="7"/>
    </row>
    <row r="404" spans="12:13" x14ac:dyDescent="0.2">
      <c r="L404" s="7"/>
      <c r="M404" s="7"/>
    </row>
    <row r="405" spans="12:13" x14ac:dyDescent="0.2">
      <c r="L405" s="7"/>
      <c r="M405" s="7"/>
    </row>
    <row r="406" spans="12:13" x14ac:dyDescent="0.2">
      <c r="L406" s="7"/>
      <c r="M406" s="7"/>
    </row>
    <row r="407" spans="12:13" x14ac:dyDescent="0.2">
      <c r="L407" s="7"/>
      <c r="M407" s="7"/>
    </row>
    <row r="408" spans="12:13" x14ac:dyDescent="0.2">
      <c r="L408" s="7"/>
      <c r="M408" s="7"/>
    </row>
    <row r="409" spans="12:13" x14ac:dyDescent="0.2">
      <c r="L409" s="7"/>
      <c r="M409" s="7"/>
    </row>
    <row r="410" spans="12:13" x14ac:dyDescent="0.2">
      <c r="L410" s="7"/>
      <c r="M410" s="7"/>
    </row>
    <row r="411" spans="12:13" x14ac:dyDescent="0.2">
      <c r="L411" s="7"/>
      <c r="M411" s="7"/>
    </row>
    <row r="412" spans="12:13" x14ac:dyDescent="0.2">
      <c r="L412" s="7"/>
      <c r="M412" s="7"/>
    </row>
    <row r="413" spans="12:13" x14ac:dyDescent="0.2">
      <c r="L413" s="7"/>
      <c r="M413" s="7"/>
    </row>
    <row r="414" spans="12:13" x14ac:dyDescent="0.2">
      <c r="L414" s="7"/>
      <c r="M414" s="7"/>
    </row>
    <row r="415" spans="12:13" x14ac:dyDescent="0.2">
      <c r="L415" s="7"/>
      <c r="M415" s="7"/>
    </row>
    <row r="416" spans="12:13" x14ac:dyDescent="0.2">
      <c r="L416" s="7"/>
      <c r="M416" s="7"/>
    </row>
    <row r="417" spans="12:13" x14ac:dyDescent="0.2">
      <c r="L417" s="7"/>
      <c r="M417" s="7"/>
    </row>
    <row r="418" spans="12:13" x14ac:dyDescent="0.2">
      <c r="L418" s="7"/>
      <c r="M418" s="7"/>
    </row>
    <row r="419" spans="12:13" x14ac:dyDescent="0.2">
      <c r="L419" s="7"/>
      <c r="M419" s="7"/>
    </row>
    <row r="420" spans="12:13" x14ac:dyDescent="0.2">
      <c r="L420" s="7"/>
      <c r="M420" s="7"/>
    </row>
    <row r="421" spans="12:13" x14ac:dyDescent="0.2">
      <c r="L421" s="7"/>
      <c r="M421" s="7"/>
    </row>
    <row r="422" spans="12:13" x14ac:dyDescent="0.2">
      <c r="L422" s="7"/>
      <c r="M422" s="7"/>
    </row>
    <row r="423" spans="12:13" x14ac:dyDescent="0.2">
      <c r="L423" s="7"/>
      <c r="M423" s="7"/>
    </row>
    <row r="424" spans="12:13" x14ac:dyDescent="0.2">
      <c r="L424" s="7"/>
      <c r="M424" s="7"/>
    </row>
    <row r="425" spans="12:13" x14ac:dyDescent="0.2">
      <c r="L425" s="7"/>
      <c r="M425" s="7"/>
    </row>
    <row r="426" spans="12:13" x14ac:dyDescent="0.2">
      <c r="L426" s="7"/>
      <c r="M426" s="7"/>
    </row>
    <row r="427" spans="12:13" x14ac:dyDescent="0.2">
      <c r="L427" s="7"/>
      <c r="M427" s="7"/>
    </row>
    <row r="428" spans="12:13" x14ac:dyDescent="0.2">
      <c r="L428" s="7"/>
      <c r="M428" s="7"/>
    </row>
    <row r="429" spans="12:13" x14ac:dyDescent="0.2">
      <c r="L429" s="7"/>
      <c r="M429" s="7"/>
    </row>
    <row r="430" spans="12:13" x14ac:dyDescent="0.2">
      <c r="L430" s="7"/>
      <c r="M430" s="7"/>
    </row>
    <row r="431" spans="12:13" x14ac:dyDescent="0.2">
      <c r="L431" s="7"/>
      <c r="M431" s="7"/>
    </row>
    <row r="432" spans="12:13" x14ac:dyDescent="0.2">
      <c r="L432" s="7"/>
      <c r="M432" s="7"/>
    </row>
    <row r="433" spans="12:13" x14ac:dyDescent="0.2">
      <c r="L433" s="7"/>
      <c r="M433" s="7"/>
    </row>
    <row r="434" spans="12:13" x14ac:dyDescent="0.2">
      <c r="L434" s="7"/>
      <c r="M434" s="7"/>
    </row>
    <row r="435" spans="12:13" x14ac:dyDescent="0.2">
      <c r="L435" s="7"/>
      <c r="M435" s="7"/>
    </row>
    <row r="436" spans="12:13" x14ac:dyDescent="0.2">
      <c r="L436" s="7"/>
      <c r="M436" s="7"/>
    </row>
    <row r="437" spans="12:13" x14ac:dyDescent="0.2">
      <c r="L437" s="7"/>
      <c r="M437" s="7"/>
    </row>
    <row r="438" spans="12:13" x14ac:dyDescent="0.2">
      <c r="L438" s="7"/>
      <c r="M438" s="7"/>
    </row>
    <row r="439" spans="12:13" x14ac:dyDescent="0.2">
      <c r="L439" s="7"/>
      <c r="M439" s="7"/>
    </row>
    <row r="440" spans="12:13" x14ac:dyDescent="0.2">
      <c r="L440" s="7"/>
      <c r="M440" s="7"/>
    </row>
    <row r="441" spans="12:13" x14ac:dyDescent="0.2">
      <c r="L441" s="7"/>
      <c r="M441" s="7"/>
    </row>
    <row r="442" spans="12:13" x14ac:dyDescent="0.2">
      <c r="L442" s="7"/>
      <c r="M442" s="7"/>
    </row>
    <row r="443" spans="12:13" x14ac:dyDescent="0.2">
      <c r="L443" s="7"/>
      <c r="M443" s="7"/>
    </row>
    <row r="444" spans="12:13" x14ac:dyDescent="0.2">
      <c r="L444" s="7"/>
      <c r="M444" s="7"/>
    </row>
    <row r="445" spans="12:13" x14ac:dyDescent="0.2">
      <c r="L445" s="7"/>
      <c r="M445" s="7"/>
    </row>
    <row r="446" spans="12:13" x14ac:dyDescent="0.2">
      <c r="L446" s="7"/>
      <c r="M446" s="7"/>
    </row>
    <row r="447" spans="12:13" x14ac:dyDescent="0.2">
      <c r="L447" s="7"/>
      <c r="M447" s="7"/>
    </row>
    <row r="448" spans="12:13" x14ac:dyDescent="0.2">
      <c r="L448" s="7"/>
    </row>
    <row r="449" spans="12:12" x14ac:dyDescent="0.2">
      <c r="L449" s="7"/>
    </row>
    <row r="450" spans="12:12" x14ac:dyDescent="0.2">
      <c r="L450" s="7"/>
    </row>
    <row r="451" spans="12:12" x14ac:dyDescent="0.2">
      <c r="L451" s="7"/>
    </row>
    <row r="452" spans="12:12" x14ac:dyDescent="0.2">
      <c r="L452" s="7"/>
    </row>
    <row r="453" spans="12:12" x14ac:dyDescent="0.2">
      <c r="L453" s="7"/>
    </row>
    <row r="454" spans="12:12" x14ac:dyDescent="0.2">
      <c r="L454" s="7"/>
    </row>
    <row r="455" spans="12:12" x14ac:dyDescent="0.2">
      <c r="L455" s="7"/>
    </row>
    <row r="456" spans="12:12" x14ac:dyDescent="0.2">
      <c r="L456" s="7"/>
    </row>
    <row r="457" spans="12:12" x14ac:dyDescent="0.2">
      <c r="L457" s="7"/>
    </row>
    <row r="458" spans="12:12" x14ac:dyDescent="0.2">
      <c r="L458" s="7"/>
    </row>
    <row r="459" spans="12:12" x14ac:dyDescent="0.2">
      <c r="L459" s="7"/>
    </row>
    <row r="460" spans="12:12" x14ac:dyDescent="0.2">
      <c r="L460" s="7"/>
    </row>
    <row r="461" spans="12:12" x14ac:dyDescent="0.2">
      <c r="L461" s="7"/>
    </row>
    <row r="462" spans="12:12" x14ac:dyDescent="0.2">
      <c r="L462" s="7"/>
    </row>
    <row r="463" spans="12:12" x14ac:dyDescent="0.2">
      <c r="L463" s="7"/>
    </row>
    <row r="464" spans="12:12" x14ac:dyDescent="0.2">
      <c r="L464" s="7"/>
    </row>
    <row r="465" spans="12:12" x14ac:dyDescent="0.2">
      <c r="L465" s="7"/>
    </row>
    <row r="466" spans="12:12" x14ac:dyDescent="0.2">
      <c r="L466" s="7"/>
    </row>
    <row r="467" spans="12:12" x14ac:dyDescent="0.2">
      <c r="L467" s="7"/>
    </row>
    <row r="468" spans="12:12" x14ac:dyDescent="0.2">
      <c r="L468" s="7"/>
    </row>
    <row r="469" spans="12:12" x14ac:dyDescent="0.2">
      <c r="L469" s="7"/>
    </row>
    <row r="470" spans="12:12" x14ac:dyDescent="0.2">
      <c r="L470" s="7"/>
    </row>
    <row r="471" spans="12:12" x14ac:dyDescent="0.2">
      <c r="L471" s="7"/>
    </row>
    <row r="472" spans="12:12" x14ac:dyDescent="0.2">
      <c r="L472" s="7"/>
    </row>
    <row r="473" spans="12:12" x14ac:dyDescent="0.2">
      <c r="L473" s="7"/>
    </row>
    <row r="474" spans="12:12" x14ac:dyDescent="0.2">
      <c r="L474" s="7"/>
    </row>
    <row r="475" spans="12:12" x14ac:dyDescent="0.2">
      <c r="L475" s="7"/>
    </row>
    <row r="476" spans="12:12" x14ac:dyDescent="0.2">
      <c r="L476" s="7"/>
    </row>
    <row r="477" spans="12:12" x14ac:dyDescent="0.2">
      <c r="L477" s="7"/>
    </row>
    <row r="478" spans="12:12" x14ac:dyDescent="0.2">
      <c r="L478" s="7"/>
    </row>
    <row r="479" spans="12:12" x14ac:dyDescent="0.2">
      <c r="L479" s="7"/>
    </row>
    <row r="480" spans="12:12" x14ac:dyDescent="0.2">
      <c r="L480" s="7"/>
    </row>
    <row r="481" spans="12:12" x14ac:dyDescent="0.2">
      <c r="L481" s="7"/>
    </row>
    <row r="482" spans="12:12" x14ac:dyDescent="0.2">
      <c r="L482" s="7"/>
    </row>
    <row r="483" spans="12:12" x14ac:dyDescent="0.2">
      <c r="L483" s="7"/>
    </row>
    <row r="484" spans="12:12" x14ac:dyDescent="0.2">
      <c r="L484" s="7"/>
    </row>
    <row r="485" spans="12:12" x14ac:dyDescent="0.2">
      <c r="L485" s="7"/>
    </row>
    <row r="486" spans="12:12" x14ac:dyDescent="0.2">
      <c r="L486" s="7"/>
    </row>
    <row r="487" spans="12:12" x14ac:dyDescent="0.2">
      <c r="L487" s="7"/>
    </row>
    <row r="488" spans="12:12" x14ac:dyDescent="0.2">
      <c r="L488" s="7"/>
    </row>
    <row r="489" spans="12:12" x14ac:dyDescent="0.2">
      <c r="L489" s="7"/>
    </row>
    <row r="490" spans="12:12" x14ac:dyDescent="0.2">
      <c r="L490" s="7"/>
    </row>
    <row r="491" spans="12:12" x14ac:dyDescent="0.2">
      <c r="L491" s="7"/>
    </row>
    <row r="492" spans="12:12" x14ac:dyDescent="0.2">
      <c r="L492" s="7"/>
    </row>
    <row r="493" spans="12:12" x14ac:dyDescent="0.2">
      <c r="L493" s="7"/>
    </row>
    <row r="494" spans="12:12" x14ac:dyDescent="0.2">
      <c r="L494" s="7"/>
    </row>
    <row r="495" spans="12:12" x14ac:dyDescent="0.2">
      <c r="L495" s="7"/>
    </row>
    <row r="496" spans="12:12" x14ac:dyDescent="0.2">
      <c r="L496" s="7"/>
    </row>
    <row r="497" spans="12:12" x14ac:dyDescent="0.2">
      <c r="L497" s="7"/>
    </row>
    <row r="498" spans="12:12" x14ac:dyDescent="0.2">
      <c r="L498" s="7"/>
    </row>
    <row r="499" spans="12:12" x14ac:dyDescent="0.2">
      <c r="L499" s="7"/>
    </row>
    <row r="500" spans="12:12" x14ac:dyDescent="0.2">
      <c r="L500" s="7"/>
    </row>
    <row r="501" spans="12:12" x14ac:dyDescent="0.2">
      <c r="L501" s="7"/>
    </row>
    <row r="502" spans="12:12" x14ac:dyDescent="0.2">
      <c r="L502" s="7"/>
    </row>
    <row r="503" spans="12:12" x14ac:dyDescent="0.2">
      <c r="L503" s="7"/>
    </row>
    <row r="504" spans="12:12" x14ac:dyDescent="0.2">
      <c r="L504" s="7"/>
    </row>
    <row r="505" spans="12:12" x14ac:dyDescent="0.2">
      <c r="L505" s="7"/>
    </row>
    <row r="506" spans="12:12" x14ac:dyDescent="0.2">
      <c r="L506" s="7"/>
    </row>
    <row r="507" spans="12:12" x14ac:dyDescent="0.2">
      <c r="L507" s="7"/>
    </row>
    <row r="508" spans="12:12" x14ac:dyDescent="0.2">
      <c r="L508" s="7"/>
    </row>
    <row r="509" spans="12:12" x14ac:dyDescent="0.2">
      <c r="L509" s="7"/>
    </row>
    <row r="510" spans="12:12" x14ac:dyDescent="0.2">
      <c r="L510" s="7"/>
    </row>
    <row r="511" spans="12:12" x14ac:dyDescent="0.2">
      <c r="L511" s="7"/>
    </row>
    <row r="512" spans="12:12" x14ac:dyDescent="0.2">
      <c r="L512" s="7"/>
    </row>
    <row r="513" spans="12:12" x14ac:dyDescent="0.2">
      <c r="L513" s="7"/>
    </row>
    <row r="514" spans="12:12" x14ac:dyDescent="0.2">
      <c r="L514" s="7"/>
    </row>
    <row r="515" spans="12:12" x14ac:dyDescent="0.2">
      <c r="L515" s="7"/>
    </row>
    <row r="516" spans="12:12" x14ac:dyDescent="0.2">
      <c r="L516" s="7"/>
    </row>
    <row r="517" spans="12:12" x14ac:dyDescent="0.2">
      <c r="L517" s="7"/>
    </row>
    <row r="518" spans="12:12" x14ac:dyDescent="0.2">
      <c r="L518" s="7"/>
    </row>
    <row r="519" spans="12:12" x14ac:dyDescent="0.2">
      <c r="L519" s="7"/>
    </row>
    <row r="520" spans="12:12" x14ac:dyDescent="0.2">
      <c r="L520" s="7"/>
    </row>
    <row r="521" spans="12:12" x14ac:dyDescent="0.2">
      <c r="L521" s="7"/>
    </row>
    <row r="522" spans="12:12" x14ac:dyDescent="0.2">
      <c r="L522" s="7"/>
    </row>
    <row r="523" spans="12:12" x14ac:dyDescent="0.2">
      <c r="L523" s="7"/>
    </row>
    <row r="524" spans="12:12" x14ac:dyDescent="0.2">
      <c r="L524" s="7"/>
    </row>
    <row r="525" spans="12:12" x14ac:dyDescent="0.2">
      <c r="L525" s="7"/>
    </row>
    <row r="526" spans="12:12" x14ac:dyDescent="0.2">
      <c r="L526" s="7"/>
    </row>
    <row r="527" spans="12:12" x14ac:dyDescent="0.2">
      <c r="L527" s="7"/>
    </row>
    <row r="528" spans="12:12" x14ac:dyDescent="0.2">
      <c r="L528" s="7"/>
    </row>
    <row r="529" spans="12:12" x14ac:dyDescent="0.2">
      <c r="L529" s="7"/>
    </row>
    <row r="530" spans="12:12" x14ac:dyDescent="0.2">
      <c r="L530" s="7"/>
    </row>
    <row r="531" spans="12:12" x14ac:dyDescent="0.2">
      <c r="L531" s="7"/>
    </row>
    <row r="532" spans="12:12" x14ac:dyDescent="0.2">
      <c r="L532" s="7"/>
    </row>
    <row r="533" spans="12:12" x14ac:dyDescent="0.2">
      <c r="L533" s="7"/>
    </row>
    <row r="534" spans="12:12" x14ac:dyDescent="0.2">
      <c r="L534" s="7"/>
    </row>
    <row r="535" spans="12:12" x14ac:dyDescent="0.2">
      <c r="L535" s="7"/>
    </row>
    <row r="536" spans="12:12" x14ac:dyDescent="0.2">
      <c r="L536" s="7"/>
    </row>
    <row r="537" spans="12:12" x14ac:dyDescent="0.2">
      <c r="L537" s="7"/>
    </row>
    <row r="538" spans="12:12" x14ac:dyDescent="0.2">
      <c r="L538" s="7"/>
    </row>
    <row r="539" spans="12:12" x14ac:dyDescent="0.2">
      <c r="L539" s="7"/>
    </row>
    <row r="540" spans="12:12" x14ac:dyDescent="0.2">
      <c r="L540" s="7"/>
    </row>
    <row r="541" spans="12:12" x14ac:dyDescent="0.2">
      <c r="L541" s="7"/>
    </row>
    <row r="542" spans="12:12" x14ac:dyDescent="0.2">
      <c r="L542" s="7"/>
    </row>
    <row r="543" spans="12:12" x14ac:dyDescent="0.2">
      <c r="L543" s="7"/>
    </row>
    <row r="544" spans="12:12" x14ac:dyDescent="0.2">
      <c r="L544" s="7"/>
    </row>
    <row r="545" spans="12:12" x14ac:dyDescent="0.2">
      <c r="L545" s="7"/>
    </row>
    <row r="546" spans="12:12" x14ac:dyDescent="0.2">
      <c r="L546" s="7"/>
    </row>
    <row r="547" spans="12:12" x14ac:dyDescent="0.2">
      <c r="L547" s="7"/>
    </row>
    <row r="548" spans="12:12" x14ac:dyDescent="0.2">
      <c r="L548" s="7"/>
    </row>
    <row r="549" spans="12:12" x14ac:dyDescent="0.2">
      <c r="L549" s="7"/>
    </row>
    <row r="550" spans="12:12" x14ac:dyDescent="0.2">
      <c r="L550" s="7"/>
    </row>
    <row r="551" spans="12:12" x14ac:dyDescent="0.2">
      <c r="L551" s="7"/>
    </row>
    <row r="552" spans="12:12" x14ac:dyDescent="0.2">
      <c r="L552" s="7"/>
    </row>
    <row r="553" spans="12:12" x14ac:dyDescent="0.2">
      <c r="L553" s="7"/>
    </row>
    <row r="554" spans="12:12" x14ac:dyDescent="0.2">
      <c r="L554" s="7"/>
    </row>
    <row r="555" spans="12:12" x14ac:dyDescent="0.2">
      <c r="L555" s="7"/>
    </row>
    <row r="556" spans="12:12" x14ac:dyDescent="0.2">
      <c r="L556" s="7"/>
    </row>
    <row r="557" spans="12:12" x14ac:dyDescent="0.2">
      <c r="L557" s="7"/>
    </row>
    <row r="558" spans="12:12" x14ac:dyDescent="0.2">
      <c r="L558" s="7"/>
    </row>
    <row r="559" spans="12:12" x14ac:dyDescent="0.2">
      <c r="L559" s="7"/>
    </row>
    <row r="560" spans="12:12" x14ac:dyDescent="0.2">
      <c r="L560" s="7"/>
    </row>
    <row r="561" spans="12:12" x14ac:dyDescent="0.2">
      <c r="L561" s="7"/>
    </row>
    <row r="562" spans="12:12" x14ac:dyDescent="0.2">
      <c r="L562" s="7"/>
    </row>
    <row r="563" spans="12:12" x14ac:dyDescent="0.2">
      <c r="L563" s="7"/>
    </row>
    <row r="564" spans="12:12" x14ac:dyDescent="0.2">
      <c r="L564" s="7"/>
    </row>
    <row r="565" spans="12:12" x14ac:dyDescent="0.2">
      <c r="L565" s="7"/>
    </row>
    <row r="566" spans="12:12" x14ac:dyDescent="0.2">
      <c r="L566" s="7"/>
    </row>
    <row r="567" spans="12:12" x14ac:dyDescent="0.2">
      <c r="L567" s="7"/>
    </row>
    <row r="568" spans="12:12" x14ac:dyDescent="0.2">
      <c r="L568" s="7"/>
    </row>
    <row r="569" spans="12:12" x14ac:dyDescent="0.2">
      <c r="L569" s="7"/>
    </row>
    <row r="570" spans="12:12" x14ac:dyDescent="0.2">
      <c r="L570" s="7"/>
    </row>
    <row r="571" spans="12:12" x14ac:dyDescent="0.2">
      <c r="L571" s="7"/>
    </row>
    <row r="572" spans="12:12" x14ac:dyDescent="0.2">
      <c r="L572" s="7"/>
    </row>
    <row r="573" spans="12:12" x14ac:dyDescent="0.2">
      <c r="L573" s="7"/>
    </row>
    <row r="574" spans="12:12" x14ac:dyDescent="0.2">
      <c r="L574" s="7"/>
    </row>
    <row r="575" spans="12:12" x14ac:dyDescent="0.2">
      <c r="L575" s="7"/>
    </row>
    <row r="576" spans="12:12" x14ac:dyDescent="0.2">
      <c r="L576" s="7"/>
    </row>
    <row r="577" spans="12:12" x14ac:dyDescent="0.2">
      <c r="L577" s="7"/>
    </row>
    <row r="578" spans="12:12" x14ac:dyDescent="0.2">
      <c r="L578" s="7"/>
    </row>
    <row r="579" spans="12:12" x14ac:dyDescent="0.2">
      <c r="L579" s="7"/>
    </row>
    <row r="580" spans="12:12" x14ac:dyDescent="0.2">
      <c r="L580" s="7"/>
    </row>
    <row r="581" spans="12:12" x14ac:dyDescent="0.2">
      <c r="L581" s="7"/>
    </row>
    <row r="582" spans="12:12" x14ac:dyDescent="0.2">
      <c r="L582" s="7"/>
    </row>
    <row r="583" spans="12:12" x14ac:dyDescent="0.2">
      <c r="L583" s="7"/>
    </row>
    <row r="584" spans="12:12" x14ac:dyDescent="0.2">
      <c r="L584" s="7"/>
    </row>
    <row r="585" spans="12:12" x14ac:dyDescent="0.2">
      <c r="L585" s="7"/>
    </row>
    <row r="586" spans="12:12" x14ac:dyDescent="0.2">
      <c r="L586" s="7"/>
    </row>
    <row r="587" spans="12:12" x14ac:dyDescent="0.2">
      <c r="L587" s="7"/>
    </row>
    <row r="588" spans="12:12" x14ac:dyDescent="0.2">
      <c r="L588" s="7"/>
    </row>
    <row r="589" spans="12:12" x14ac:dyDescent="0.2">
      <c r="L589" s="7"/>
    </row>
    <row r="590" spans="12:12" x14ac:dyDescent="0.2">
      <c r="L590" s="7"/>
    </row>
    <row r="591" spans="12:12" x14ac:dyDescent="0.2">
      <c r="L591" s="7"/>
    </row>
    <row r="592" spans="12:12" x14ac:dyDescent="0.2">
      <c r="L592" s="7"/>
    </row>
    <row r="593" spans="12:12" x14ac:dyDescent="0.2">
      <c r="L593" s="7"/>
    </row>
    <row r="594" spans="12:12" x14ac:dyDescent="0.2">
      <c r="L594" s="7"/>
    </row>
    <row r="595" spans="12:12" x14ac:dyDescent="0.2">
      <c r="L595" s="7"/>
    </row>
    <row r="596" spans="12:12" x14ac:dyDescent="0.2">
      <c r="L596" s="7"/>
    </row>
    <row r="597" spans="12:12" x14ac:dyDescent="0.2">
      <c r="L597" s="7"/>
    </row>
    <row r="598" spans="12:12" x14ac:dyDescent="0.2">
      <c r="L598" s="7"/>
    </row>
    <row r="599" spans="12:12" x14ac:dyDescent="0.2">
      <c r="L599" s="7"/>
    </row>
    <row r="600" spans="12:12" x14ac:dyDescent="0.2">
      <c r="L600" s="7"/>
    </row>
    <row r="601" spans="12:12" x14ac:dyDescent="0.2">
      <c r="L601" s="7"/>
    </row>
    <row r="602" spans="12:12" x14ac:dyDescent="0.2">
      <c r="L602" s="7"/>
    </row>
    <row r="603" spans="12:12" x14ac:dyDescent="0.2">
      <c r="L603" s="7"/>
    </row>
    <row r="604" spans="12:12" x14ac:dyDescent="0.2">
      <c r="L604" s="7"/>
    </row>
    <row r="605" spans="12:12" x14ac:dyDescent="0.2">
      <c r="L605" s="7"/>
    </row>
    <row r="606" spans="12:12" x14ac:dyDescent="0.2">
      <c r="L606" s="7"/>
    </row>
    <row r="607" spans="12:12" x14ac:dyDescent="0.2">
      <c r="L607" s="7"/>
    </row>
    <row r="608" spans="12:12" x14ac:dyDescent="0.2">
      <c r="L608" s="7"/>
    </row>
    <row r="609" spans="12:12" x14ac:dyDescent="0.2">
      <c r="L609" s="7"/>
    </row>
    <row r="610" spans="12:12" x14ac:dyDescent="0.2">
      <c r="L610" s="7"/>
    </row>
    <row r="611" spans="12:12" x14ac:dyDescent="0.2">
      <c r="L611" s="7"/>
    </row>
    <row r="612" spans="12:12" x14ac:dyDescent="0.2">
      <c r="L612" s="7"/>
    </row>
    <row r="613" spans="12:12" x14ac:dyDescent="0.2">
      <c r="L613" s="7"/>
    </row>
    <row r="614" spans="12:12" x14ac:dyDescent="0.2">
      <c r="L614" s="7"/>
    </row>
    <row r="615" spans="12:12" x14ac:dyDescent="0.2">
      <c r="L615" s="7"/>
    </row>
    <row r="616" spans="12:12" x14ac:dyDescent="0.2">
      <c r="L616" s="7"/>
    </row>
    <row r="617" spans="12:12" x14ac:dyDescent="0.2">
      <c r="L617" s="7"/>
    </row>
    <row r="618" spans="12:12" x14ac:dyDescent="0.2">
      <c r="L618" s="7"/>
    </row>
    <row r="619" spans="12:12" x14ac:dyDescent="0.2">
      <c r="L619" s="7"/>
    </row>
    <row r="620" spans="12:12" x14ac:dyDescent="0.2">
      <c r="L620" s="7"/>
    </row>
    <row r="621" spans="12:12" x14ac:dyDescent="0.2">
      <c r="L621" s="7"/>
    </row>
    <row r="622" spans="12:12" x14ac:dyDescent="0.2">
      <c r="L622" s="7"/>
    </row>
    <row r="623" spans="12:12" x14ac:dyDescent="0.2">
      <c r="L623" s="7"/>
    </row>
    <row r="624" spans="12:12" x14ac:dyDescent="0.2">
      <c r="L624" s="7"/>
    </row>
    <row r="625" spans="12:12" x14ac:dyDescent="0.2">
      <c r="L625" s="7"/>
    </row>
    <row r="626" spans="12:12" x14ac:dyDescent="0.2">
      <c r="L626" s="7"/>
    </row>
    <row r="627" spans="12:12" x14ac:dyDescent="0.2">
      <c r="L627" s="7"/>
    </row>
    <row r="628" spans="12:12" x14ac:dyDescent="0.2">
      <c r="L628" s="7"/>
    </row>
    <row r="629" spans="12:12" x14ac:dyDescent="0.2">
      <c r="L629" s="7"/>
    </row>
    <row r="630" spans="12:12" x14ac:dyDescent="0.2">
      <c r="L630" s="7"/>
    </row>
    <row r="631" spans="12:12" x14ac:dyDescent="0.2">
      <c r="L631" s="7"/>
    </row>
    <row r="632" spans="12:12" x14ac:dyDescent="0.2">
      <c r="L632" s="7"/>
    </row>
    <row r="633" spans="12:12" x14ac:dyDescent="0.2">
      <c r="L633" s="7"/>
    </row>
    <row r="634" spans="12:12" x14ac:dyDescent="0.2">
      <c r="L634" s="7"/>
    </row>
    <row r="635" spans="12:12" x14ac:dyDescent="0.2">
      <c r="L635" s="7"/>
    </row>
    <row r="636" spans="12:12" x14ac:dyDescent="0.2">
      <c r="L636" s="7"/>
    </row>
    <row r="637" spans="12:12" x14ac:dyDescent="0.2">
      <c r="L637" s="7"/>
    </row>
    <row r="638" spans="12:12" x14ac:dyDescent="0.2">
      <c r="L638" s="7"/>
    </row>
    <row r="639" spans="12:12" x14ac:dyDescent="0.2">
      <c r="L639" s="7"/>
    </row>
    <row r="640" spans="12:12" x14ac:dyDescent="0.2">
      <c r="L640" s="7"/>
    </row>
    <row r="641" spans="12:12" x14ac:dyDescent="0.2">
      <c r="L641" s="7"/>
    </row>
    <row r="642" spans="12:12" x14ac:dyDescent="0.2">
      <c r="L642" s="7"/>
    </row>
    <row r="643" spans="12:12" x14ac:dyDescent="0.2">
      <c r="L643" s="7"/>
    </row>
    <row r="644" spans="12:12" x14ac:dyDescent="0.2">
      <c r="L644" s="7"/>
    </row>
    <row r="645" spans="12:12" x14ac:dyDescent="0.2">
      <c r="L645" s="7"/>
    </row>
    <row r="646" spans="12:12" x14ac:dyDescent="0.2">
      <c r="L646" s="7"/>
    </row>
    <row r="647" spans="12:12" x14ac:dyDescent="0.2">
      <c r="L647" s="7"/>
    </row>
    <row r="648" spans="12:12" x14ac:dyDescent="0.2">
      <c r="L648" s="7"/>
    </row>
    <row r="649" spans="12:12" x14ac:dyDescent="0.2">
      <c r="L649" s="7"/>
    </row>
    <row r="650" spans="12:12" x14ac:dyDescent="0.2">
      <c r="L650" s="7"/>
    </row>
    <row r="651" spans="12:12" x14ac:dyDescent="0.2">
      <c r="L651" s="7"/>
    </row>
    <row r="652" spans="12:12" x14ac:dyDescent="0.2">
      <c r="L652" s="7"/>
    </row>
    <row r="653" spans="12:12" x14ac:dyDescent="0.2">
      <c r="L653" s="7"/>
    </row>
    <row r="654" spans="12:12" x14ac:dyDescent="0.2">
      <c r="L654" s="7"/>
    </row>
    <row r="655" spans="12:12" x14ac:dyDescent="0.2">
      <c r="L655" s="7"/>
    </row>
    <row r="656" spans="12:12" x14ac:dyDescent="0.2">
      <c r="L656" s="7"/>
    </row>
    <row r="657" spans="12:12" x14ac:dyDescent="0.2">
      <c r="L657" s="7"/>
    </row>
    <row r="658" spans="12:12" x14ac:dyDescent="0.2">
      <c r="L658" s="7"/>
    </row>
    <row r="659" spans="12:12" x14ac:dyDescent="0.2">
      <c r="L659" s="7"/>
    </row>
    <row r="660" spans="12:12" x14ac:dyDescent="0.2">
      <c r="L660" s="7"/>
    </row>
    <row r="661" spans="12:12" x14ac:dyDescent="0.2">
      <c r="L661" s="7"/>
    </row>
    <row r="662" spans="12:12" x14ac:dyDescent="0.2">
      <c r="L662" s="7"/>
    </row>
    <row r="663" spans="12:12" x14ac:dyDescent="0.2">
      <c r="L663" s="7"/>
    </row>
    <row r="664" spans="12:12" x14ac:dyDescent="0.2">
      <c r="L664" s="7"/>
    </row>
    <row r="665" spans="12:12" x14ac:dyDescent="0.2">
      <c r="L665" s="7"/>
    </row>
    <row r="666" spans="12:12" x14ac:dyDescent="0.2">
      <c r="L666" s="7"/>
    </row>
    <row r="667" spans="12:12" x14ac:dyDescent="0.2">
      <c r="L667" s="7"/>
    </row>
    <row r="668" spans="12:12" x14ac:dyDescent="0.2">
      <c r="L668" s="7"/>
    </row>
    <row r="669" spans="12:12" x14ac:dyDescent="0.2">
      <c r="L669" s="7"/>
    </row>
    <row r="670" spans="12:12" x14ac:dyDescent="0.2">
      <c r="L670" s="7"/>
    </row>
  </sheetData>
  <autoFilter ref="A6:AG12"/>
  <phoneticPr fontId="0" type="noConversion"/>
  <printOptions horizontalCentered="1"/>
  <pageMargins left="0.19685039370078741" right="0.19685039370078741" top="0.31496062992125984" bottom="0.31496062992125984" header="0.19685039370078741" footer="0.19685039370078741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Y101"/>
  <sheetViews>
    <sheetView zoomScaleNormal="100" zoomScaleSheetLayoutView="100" workbookViewId="0">
      <pane xSplit="2" ySplit="7" topLeftCell="C8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2.75" x14ac:dyDescent="0.2"/>
  <cols>
    <col min="1" max="1" width="5" style="70" customWidth="1"/>
    <col min="2" max="2" width="41.140625" style="83" customWidth="1"/>
    <col min="3" max="3" width="7.85546875" style="83" customWidth="1"/>
    <col min="4" max="4" width="8.42578125" style="70" customWidth="1"/>
    <col min="5" max="5" width="13" style="101" customWidth="1"/>
    <col min="6" max="6" width="18.28515625" style="21" customWidth="1"/>
    <col min="7" max="7" width="39.140625" style="70" customWidth="1"/>
    <col min="8" max="16384" width="9.140625" style="21"/>
  </cols>
  <sheetData>
    <row r="1" spans="1:25" ht="15.75" x14ac:dyDescent="0.25">
      <c r="B1" s="86"/>
      <c r="G1" s="204" t="s">
        <v>277</v>
      </c>
    </row>
    <row r="2" spans="1:25" ht="17.25" customHeight="1" x14ac:dyDescent="0.25">
      <c r="A2" s="21"/>
      <c r="B2" s="205"/>
      <c r="C2" s="121"/>
      <c r="D2" s="21"/>
      <c r="E2" s="21"/>
      <c r="G2" s="44">
        <v>40935</v>
      </c>
    </row>
    <row r="3" spans="1:25" ht="15.75" customHeight="1" x14ac:dyDescent="0.2">
      <c r="D3" s="21"/>
      <c r="E3" s="84"/>
      <c r="G3" s="21"/>
    </row>
    <row r="4" spans="1:25" s="85" customFormat="1" ht="11.25" customHeight="1" x14ac:dyDescent="0.2">
      <c r="A4" s="137"/>
      <c r="B4" s="261" t="s">
        <v>266</v>
      </c>
      <c r="C4" s="113"/>
      <c r="D4" s="113"/>
      <c r="E4" s="113"/>
      <c r="F4" s="113"/>
      <c r="G4" s="113"/>
    </row>
    <row r="5" spans="1:25" x14ac:dyDescent="0.2">
      <c r="B5" s="86"/>
      <c r="C5" s="86"/>
      <c r="D5" s="41"/>
      <c r="E5" s="87"/>
      <c r="F5" s="20"/>
      <c r="G5" s="41"/>
    </row>
    <row r="6" spans="1:25" s="85" customFormat="1" ht="15.75" customHeight="1" x14ac:dyDescent="0.2">
      <c r="A6" s="114"/>
      <c r="B6" s="33"/>
      <c r="C6" s="33"/>
      <c r="D6" s="41"/>
      <c r="E6" s="87"/>
      <c r="F6" s="20"/>
      <c r="G6" s="41"/>
    </row>
    <row r="7" spans="1:25" s="90" customFormat="1" ht="45.75" customHeight="1" x14ac:dyDescent="0.2">
      <c r="A7" s="104" t="s">
        <v>273</v>
      </c>
      <c r="B7" s="104" t="s">
        <v>280</v>
      </c>
      <c r="C7" s="38" t="s">
        <v>177</v>
      </c>
      <c r="D7" s="91" t="s">
        <v>281</v>
      </c>
      <c r="E7" s="95" t="s">
        <v>284</v>
      </c>
      <c r="F7" s="91" t="s">
        <v>282</v>
      </c>
      <c r="G7" s="91" t="s">
        <v>16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x14ac:dyDescent="0.2">
      <c r="A8" s="39">
        <v>1</v>
      </c>
      <c r="B8" s="92">
        <v>2</v>
      </c>
      <c r="C8" s="92"/>
      <c r="D8" s="93">
        <v>3</v>
      </c>
      <c r="E8" s="92">
        <v>4</v>
      </c>
      <c r="F8" s="93">
        <v>5</v>
      </c>
      <c r="G8" s="93">
        <v>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69" customFormat="1" x14ac:dyDescent="0.2">
      <c r="A9" s="147"/>
      <c r="B9" s="148" t="s">
        <v>299</v>
      </c>
      <c r="C9" s="148"/>
      <c r="D9" s="148"/>
      <c r="E9" s="248">
        <f>SUM(E10:E89)</f>
        <v>916341.20199999993</v>
      </c>
      <c r="F9" s="149"/>
      <c r="G9" s="150"/>
      <c r="H9" s="117"/>
      <c r="I9" s="117"/>
      <c r="J9" s="117"/>
    </row>
    <row r="10" spans="1:25" s="136" customFormat="1" ht="15" x14ac:dyDescent="0.2">
      <c r="A10" s="221">
        <v>1</v>
      </c>
      <c r="B10" s="208" t="s">
        <v>185</v>
      </c>
      <c r="C10" s="210" t="s">
        <v>34</v>
      </c>
      <c r="D10" s="210">
        <v>1</v>
      </c>
      <c r="E10" s="239">
        <v>95.38</v>
      </c>
      <c r="F10" s="213" t="s">
        <v>327</v>
      </c>
      <c r="G10" s="66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5" s="64" customFormat="1" ht="15" x14ac:dyDescent="0.2">
      <c r="A11" s="221">
        <v>2</v>
      </c>
      <c r="B11" s="208" t="s">
        <v>186</v>
      </c>
      <c r="C11" s="210" t="s">
        <v>187</v>
      </c>
      <c r="D11" s="210">
        <v>659.9</v>
      </c>
      <c r="E11" s="239">
        <v>5358.39</v>
      </c>
      <c r="F11" s="213" t="s">
        <v>327</v>
      </c>
      <c r="G11" s="66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5" s="64" customFormat="1" ht="15" x14ac:dyDescent="0.2">
      <c r="A12" s="221">
        <v>3</v>
      </c>
      <c r="B12" s="208" t="s">
        <v>188</v>
      </c>
      <c r="C12" s="210" t="s">
        <v>34</v>
      </c>
      <c r="D12" s="210">
        <v>2</v>
      </c>
      <c r="E12" s="239">
        <v>327.42</v>
      </c>
      <c r="F12" s="213" t="s">
        <v>327</v>
      </c>
      <c r="G12" s="9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5" s="64" customFormat="1" ht="15" x14ac:dyDescent="0.2">
      <c r="A13" s="221">
        <v>4</v>
      </c>
      <c r="B13" s="228" t="s">
        <v>19</v>
      </c>
      <c r="C13" s="229" t="s">
        <v>34</v>
      </c>
      <c r="D13" s="230">
        <v>1</v>
      </c>
      <c r="E13" s="239">
        <v>12288.14</v>
      </c>
      <c r="F13" s="212" t="s">
        <v>18</v>
      </c>
      <c r="G13" s="9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5" s="64" customFormat="1" ht="15" x14ac:dyDescent="0.2">
      <c r="A14" s="221">
        <v>5</v>
      </c>
      <c r="B14" s="208" t="s">
        <v>10</v>
      </c>
      <c r="C14" s="209" t="s">
        <v>69</v>
      </c>
      <c r="D14" s="209">
        <v>3.1</v>
      </c>
      <c r="E14" s="251">
        <v>192.62</v>
      </c>
      <c r="F14" s="212" t="s">
        <v>294</v>
      </c>
      <c r="G14" s="96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5" s="64" customFormat="1" ht="15" x14ac:dyDescent="0.2">
      <c r="A15" s="221">
        <v>6</v>
      </c>
      <c r="B15" s="208" t="s">
        <v>92</v>
      </c>
      <c r="C15" s="213" t="s">
        <v>34</v>
      </c>
      <c r="D15" s="213">
        <v>2</v>
      </c>
      <c r="E15" s="239">
        <v>10162.48</v>
      </c>
      <c r="F15" s="213" t="s">
        <v>294</v>
      </c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5" s="65" customFormat="1" ht="25.5" x14ac:dyDescent="0.2">
      <c r="A16" s="221">
        <v>7</v>
      </c>
      <c r="B16" s="218" t="s">
        <v>94</v>
      </c>
      <c r="C16" s="231" t="s">
        <v>34</v>
      </c>
      <c r="D16" s="232">
        <v>1500</v>
      </c>
      <c r="E16" s="252">
        <v>2444.2600000000002</v>
      </c>
      <c r="F16" s="213" t="s">
        <v>294</v>
      </c>
      <c r="G16" s="66"/>
    </row>
    <row r="17" spans="1:23" s="65" customFormat="1" ht="15" x14ac:dyDescent="0.2">
      <c r="A17" s="221">
        <v>8</v>
      </c>
      <c r="B17" s="218" t="s">
        <v>88</v>
      </c>
      <c r="C17" s="231" t="s">
        <v>34</v>
      </c>
      <c r="D17" s="232">
        <v>500</v>
      </c>
      <c r="E17" s="252">
        <v>1138.82</v>
      </c>
      <c r="F17" s="212" t="s">
        <v>304</v>
      </c>
      <c r="G17" s="66"/>
    </row>
    <row r="18" spans="1:23" s="136" customFormat="1" ht="15" x14ac:dyDescent="0.2">
      <c r="A18" s="221">
        <v>9</v>
      </c>
      <c r="B18" s="218" t="s">
        <v>93</v>
      </c>
      <c r="C18" s="231" t="s">
        <v>34</v>
      </c>
      <c r="D18" s="232">
        <v>1500</v>
      </c>
      <c r="E18" s="252">
        <v>2346.36</v>
      </c>
      <c r="F18" s="213" t="s">
        <v>294</v>
      </c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36" customFormat="1" ht="15" x14ac:dyDescent="0.2">
      <c r="A19" s="221">
        <v>10</v>
      </c>
      <c r="B19" s="208" t="s">
        <v>189</v>
      </c>
      <c r="C19" s="210" t="s">
        <v>34</v>
      </c>
      <c r="D19" s="210">
        <v>1</v>
      </c>
      <c r="E19" s="253">
        <v>2689.45</v>
      </c>
      <c r="F19" s="213" t="s">
        <v>327</v>
      </c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64" customFormat="1" ht="15" x14ac:dyDescent="0.2">
      <c r="A20" s="221">
        <v>11</v>
      </c>
      <c r="B20" s="220" t="s">
        <v>307</v>
      </c>
      <c r="C20" s="209" t="s">
        <v>34</v>
      </c>
      <c r="D20" s="210">
        <v>24</v>
      </c>
      <c r="E20" s="239">
        <v>3029.35</v>
      </c>
      <c r="F20" s="213" t="s">
        <v>296</v>
      </c>
      <c r="G20" s="66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64" customFormat="1" ht="15" x14ac:dyDescent="0.2">
      <c r="A21" s="221">
        <v>12</v>
      </c>
      <c r="B21" s="220" t="s">
        <v>326</v>
      </c>
      <c r="C21" s="209" t="s">
        <v>34</v>
      </c>
      <c r="D21" s="210">
        <v>8</v>
      </c>
      <c r="E21" s="239">
        <v>1656.17</v>
      </c>
      <c r="F21" s="213" t="s">
        <v>296</v>
      </c>
      <c r="G21" s="9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64" customFormat="1" ht="15" x14ac:dyDescent="0.2">
      <c r="A22" s="221">
        <v>13</v>
      </c>
      <c r="B22" s="208" t="s">
        <v>190</v>
      </c>
      <c r="C22" s="210" t="s">
        <v>34</v>
      </c>
      <c r="D22" s="210">
        <v>3</v>
      </c>
      <c r="E22" s="239">
        <v>4959.2700000000004</v>
      </c>
      <c r="F22" s="213" t="s">
        <v>327</v>
      </c>
      <c r="G22" s="66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s="65" customFormat="1" ht="15" x14ac:dyDescent="0.2">
      <c r="A23" s="221">
        <v>14</v>
      </c>
      <c r="B23" s="208" t="s">
        <v>191</v>
      </c>
      <c r="C23" s="210" t="s">
        <v>34</v>
      </c>
      <c r="D23" s="210">
        <v>1</v>
      </c>
      <c r="E23" s="239">
        <v>653.35</v>
      </c>
      <c r="F23" s="213" t="s">
        <v>327</v>
      </c>
      <c r="G23" s="66"/>
    </row>
    <row r="24" spans="1:23" s="65" customFormat="1" ht="15" x14ac:dyDescent="0.2">
      <c r="A24" s="221">
        <v>15</v>
      </c>
      <c r="B24" s="208" t="s">
        <v>213</v>
      </c>
      <c r="C24" s="210" t="s">
        <v>34</v>
      </c>
      <c r="D24" s="210">
        <v>8</v>
      </c>
      <c r="E24" s="239">
        <v>430.28</v>
      </c>
      <c r="F24" s="213" t="s">
        <v>327</v>
      </c>
      <c r="G24" s="66"/>
    </row>
    <row r="25" spans="1:23" s="65" customFormat="1" ht="15" x14ac:dyDescent="0.2">
      <c r="A25" s="221">
        <v>16</v>
      </c>
      <c r="B25" s="233" t="s">
        <v>203</v>
      </c>
      <c r="C25" s="234" t="s">
        <v>34</v>
      </c>
      <c r="D25" s="234">
        <v>65</v>
      </c>
      <c r="E25" s="254">
        <v>66.3</v>
      </c>
      <c r="F25" s="213" t="s">
        <v>210</v>
      </c>
      <c r="G25" s="66"/>
    </row>
    <row r="26" spans="1:23" s="65" customFormat="1" ht="15" x14ac:dyDescent="0.2">
      <c r="A26" s="221">
        <v>17</v>
      </c>
      <c r="B26" s="208" t="s">
        <v>202</v>
      </c>
      <c r="C26" s="235" t="s">
        <v>34</v>
      </c>
      <c r="D26" s="235">
        <v>40</v>
      </c>
      <c r="E26" s="255">
        <v>564.79999999999995</v>
      </c>
      <c r="F26" s="213" t="s">
        <v>210</v>
      </c>
      <c r="G26" s="66"/>
    </row>
    <row r="27" spans="1:23" s="65" customFormat="1" ht="15" x14ac:dyDescent="0.2">
      <c r="A27" s="221">
        <v>18</v>
      </c>
      <c r="B27" s="208" t="s">
        <v>212</v>
      </c>
      <c r="C27" s="209" t="s">
        <v>35</v>
      </c>
      <c r="D27" s="210">
        <v>4.4999999999999998E-2</v>
      </c>
      <c r="E27" s="239">
        <v>14854.16</v>
      </c>
      <c r="F27" s="212" t="s">
        <v>329</v>
      </c>
      <c r="G27" s="66"/>
    </row>
    <row r="28" spans="1:23" s="65" customFormat="1" ht="15" x14ac:dyDescent="0.2">
      <c r="A28" s="221">
        <v>19</v>
      </c>
      <c r="B28" s="208" t="s">
        <v>214</v>
      </c>
      <c r="C28" s="210" t="s">
        <v>35</v>
      </c>
      <c r="D28" s="210">
        <v>9.8000000000000004E-2</v>
      </c>
      <c r="E28" s="239">
        <v>21812.67</v>
      </c>
      <c r="F28" s="213" t="s">
        <v>327</v>
      </c>
      <c r="G28" s="66"/>
    </row>
    <row r="29" spans="1:23" s="65" customFormat="1" ht="15" x14ac:dyDescent="0.2">
      <c r="A29" s="221">
        <v>20</v>
      </c>
      <c r="B29" s="236" t="s">
        <v>184</v>
      </c>
      <c r="C29" s="210" t="s">
        <v>69</v>
      </c>
      <c r="D29" s="210">
        <v>14</v>
      </c>
      <c r="E29" s="239">
        <v>1134.75</v>
      </c>
      <c r="F29" s="213" t="s">
        <v>334</v>
      </c>
      <c r="G29" s="66"/>
    </row>
    <row r="30" spans="1:23" s="65" customFormat="1" ht="15" x14ac:dyDescent="0.2">
      <c r="A30" s="221">
        <v>21</v>
      </c>
      <c r="B30" s="233" t="s">
        <v>178</v>
      </c>
      <c r="C30" s="213" t="s">
        <v>34</v>
      </c>
      <c r="D30" s="237">
        <v>3</v>
      </c>
      <c r="E30" s="254">
        <v>4728.8999999999996</v>
      </c>
      <c r="F30" s="212" t="s">
        <v>37</v>
      </c>
      <c r="G30" s="66"/>
    </row>
    <row r="31" spans="1:23" s="65" customFormat="1" ht="15" x14ac:dyDescent="0.2">
      <c r="A31" s="221">
        <v>22</v>
      </c>
      <c r="B31" s="208" t="s">
        <v>218</v>
      </c>
      <c r="C31" s="210" t="s">
        <v>34</v>
      </c>
      <c r="D31" s="210">
        <v>6</v>
      </c>
      <c r="E31" s="239">
        <v>1379.58</v>
      </c>
      <c r="F31" s="213" t="s">
        <v>327</v>
      </c>
      <c r="G31" s="66"/>
    </row>
    <row r="32" spans="1:23" s="65" customFormat="1" ht="15" x14ac:dyDescent="0.2">
      <c r="A32" s="221">
        <v>23</v>
      </c>
      <c r="B32" s="208" t="s">
        <v>219</v>
      </c>
      <c r="C32" s="210" t="s">
        <v>208</v>
      </c>
      <c r="D32" s="210">
        <v>5</v>
      </c>
      <c r="E32" s="239">
        <v>119818.515</v>
      </c>
      <c r="F32" s="213" t="s">
        <v>327</v>
      </c>
      <c r="G32" s="66"/>
    </row>
    <row r="33" spans="1:7" s="65" customFormat="1" ht="15" x14ac:dyDescent="0.2">
      <c r="A33" s="221">
        <v>24</v>
      </c>
      <c r="B33" s="208" t="s">
        <v>220</v>
      </c>
      <c r="C33" s="210" t="s">
        <v>208</v>
      </c>
      <c r="D33" s="210">
        <v>4</v>
      </c>
      <c r="E33" s="239">
        <v>90314.32</v>
      </c>
      <c r="F33" s="213" t="s">
        <v>327</v>
      </c>
      <c r="G33" s="66"/>
    </row>
    <row r="34" spans="1:7" s="65" customFormat="1" ht="15" x14ac:dyDescent="0.2">
      <c r="A34" s="221">
        <v>25</v>
      </c>
      <c r="B34" s="233" t="s">
        <v>205</v>
      </c>
      <c r="C34" s="234" t="s">
        <v>34</v>
      </c>
      <c r="D34" s="234">
        <v>145</v>
      </c>
      <c r="E34" s="255">
        <v>200.1</v>
      </c>
      <c r="F34" s="213" t="s">
        <v>210</v>
      </c>
      <c r="G34" s="66"/>
    </row>
    <row r="35" spans="1:7" s="65" customFormat="1" ht="15" x14ac:dyDescent="0.2">
      <c r="A35" s="221">
        <v>26</v>
      </c>
      <c r="B35" s="233" t="s">
        <v>303</v>
      </c>
      <c r="C35" s="234" t="s">
        <v>34</v>
      </c>
      <c r="D35" s="234">
        <v>4</v>
      </c>
      <c r="E35" s="255">
        <v>174.8</v>
      </c>
      <c r="F35" s="213" t="s">
        <v>210</v>
      </c>
      <c r="G35" s="66"/>
    </row>
    <row r="36" spans="1:7" s="65" customFormat="1" ht="15" x14ac:dyDescent="0.2">
      <c r="A36" s="221">
        <v>27</v>
      </c>
      <c r="B36" s="238" t="s">
        <v>179</v>
      </c>
      <c r="C36" s="213" t="s">
        <v>34</v>
      </c>
      <c r="D36" s="237">
        <v>2</v>
      </c>
      <c r="E36" s="254">
        <v>1625.16</v>
      </c>
      <c r="F36" s="212" t="s">
        <v>37</v>
      </c>
      <c r="G36" s="66"/>
    </row>
    <row r="37" spans="1:7" s="65" customFormat="1" ht="15" x14ac:dyDescent="0.2">
      <c r="A37" s="221">
        <v>28</v>
      </c>
      <c r="B37" s="208" t="s">
        <v>221</v>
      </c>
      <c r="C37" s="210" t="s">
        <v>69</v>
      </c>
      <c r="D37" s="210">
        <v>150</v>
      </c>
      <c r="E37" s="239">
        <v>6442.5</v>
      </c>
      <c r="F37" s="213" t="s">
        <v>327</v>
      </c>
      <c r="G37" s="66"/>
    </row>
    <row r="38" spans="1:7" s="65" customFormat="1" ht="15" x14ac:dyDescent="0.2">
      <c r="A38" s="221">
        <v>29</v>
      </c>
      <c r="B38" s="208" t="s">
        <v>200</v>
      </c>
      <c r="C38" s="210" t="s">
        <v>201</v>
      </c>
      <c r="D38" s="210">
        <v>150</v>
      </c>
      <c r="E38" s="239">
        <v>37498.5</v>
      </c>
      <c r="F38" s="213" t="s">
        <v>9</v>
      </c>
      <c r="G38" s="66"/>
    </row>
    <row r="39" spans="1:7" s="65" customFormat="1" ht="15" x14ac:dyDescent="0.2">
      <c r="A39" s="221">
        <v>30</v>
      </c>
      <c r="B39" s="233" t="s">
        <v>206</v>
      </c>
      <c r="C39" s="234" t="s">
        <v>201</v>
      </c>
      <c r="D39" s="234">
        <v>112.926</v>
      </c>
      <c r="E39" s="255">
        <v>21532.73</v>
      </c>
      <c r="F39" s="213" t="s">
        <v>210</v>
      </c>
      <c r="G39" s="66"/>
    </row>
    <row r="40" spans="1:7" s="65" customFormat="1" ht="15" x14ac:dyDescent="0.2">
      <c r="A40" s="221">
        <v>31</v>
      </c>
      <c r="B40" s="208" t="s">
        <v>192</v>
      </c>
      <c r="C40" s="210" t="s">
        <v>34</v>
      </c>
      <c r="D40" s="210">
        <v>1</v>
      </c>
      <c r="E40" s="239">
        <v>431.27</v>
      </c>
      <c r="F40" s="213" t="s">
        <v>327</v>
      </c>
      <c r="G40" s="66"/>
    </row>
    <row r="41" spans="1:7" s="65" customFormat="1" ht="15" x14ac:dyDescent="0.2">
      <c r="A41" s="221">
        <v>32</v>
      </c>
      <c r="B41" s="208" t="s">
        <v>222</v>
      </c>
      <c r="C41" s="210" t="s">
        <v>34</v>
      </c>
      <c r="D41" s="210">
        <v>2</v>
      </c>
      <c r="E41" s="239">
        <v>42.37</v>
      </c>
      <c r="F41" s="213" t="s">
        <v>327</v>
      </c>
      <c r="G41" s="66"/>
    </row>
    <row r="42" spans="1:7" s="65" customFormat="1" ht="15" x14ac:dyDescent="0.2">
      <c r="A42" s="221">
        <v>33</v>
      </c>
      <c r="B42" s="208" t="s">
        <v>223</v>
      </c>
      <c r="C42" s="210" t="s">
        <v>34</v>
      </c>
      <c r="D42" s="210">
        <v>2</v>
      </c>
      <c r="E42" s="239">
        <v>77.040000000000006</v>
      </c>
      <c r="F42" s="213" t="s">
        <v>327</v>
      </c>
      <c r="G42" s="66"/>
    </row>
    <row r="43" spans="1:7" s="65" customFormat="1" ht="25.5" x14ac:dyDescent="0.2">
      <c r="A43" s="221">
        <v>34</v>
      </c>
      <c r="B43" s="236" t="s">
        <v>139</v>
      </c>
      <c r="C43" s="210" t="s">
        <v>34</v>
      </c>
      <c r="D43" s="209">
        <v>6</v>
      </c>
      <c r="E43" s="251">
        <v>6247.26</v>
      </c>
      <c r="F43" s="213" t="s">
        <v>298</v>
      </c>
      <c r="G43" s="66"/>
    </row>
    <row r="44" spans="1:7" s="65" customFormat="1" ht="25.5" x14ac:dyDescent="0.2">
      <c r="A44" s="221">
        <v>35</v>
      </c>
      <c r="B44" s="236" t="s">
        <v>140</v>
      </c>
      <c r="C44" s="210" t="s">
        <v>34</v>
      </c>
      <c r="D44" s="209">
        <v>36</v>
      </c>
      <c r="E44" s="251">
        <v>63303.12</v>
      </c>
      <c r="F44" s="213" t="s">
        <v>298</v>
      </c>
      <c r="G44" s="66"/>
    </row>
    <row r="45" spans="1:7" s="65" customFormat="1" ht="25.5" x14ac:dyDescent="0.2">
      <c r="A45" s="221">
        <v>36</v>
      </c>
      <c r="B45" s="236" t="s">
        <v>141</v>
      </c>
      <c r="C45" s="210" t="s">
        <v>34</v>
      </c>
      <c r="D45" s="209">
        <v>8</v>
      </c>
      <c r="E45" s="251">
        <v>8445.6</v>
      </c>
      <c r="F45" s="213" t="s">
        <v>298</v>
      </c>
      <c r="G45" s="66"/>
    </row>
    <row r="46" spans="1:7" s="65" customFormat="1" ht="15" x14ac:dyDescent="0.2">
      <c r="A46" s="221">
        <v>37</v>
      </c>
      <c r="B46" s="208" t="s">
        <v>193</v>
      </c>
      <c r="C46" s="210" t="s">
        <v>34</v>
      </c>
      <c r="D46" s="210">
        <v>30</v>
      </c>
      <c r="E46" s="239">
        <v>831.6</v>
      </c>
      <c r="F46" s="213" t="s">
        <v>327</v>
      </c>
      <c r="G46" s="66"/>
    </row>
    <row r="47" spans="1:7" s="65" customFormat="1" ht="15" x14ac:dyDescent="0.2">
      <c r="A47" s="221">
        <v>38</v>
      </c>
      <c r="B47" s="208" t="s">
        <v>211</v>
      </c>
      <c r="C47" s="209" t="s">
        <v>34</v>
      </c>
      <c r="D47" s="210">
        <v>6</v>
      </c>
      <c r="E47" s="239">
        <v>230.57</v>
      </c>
      <c r="F47" s="212" t="s">
        <v>294</v>
      </c>
      <c r="G47" s="66"/>
    </row>
    <row r="48" spans="1:7" s="65" customFormat="1" ht="15" x14ac:dyDescent="0.2">
      <c r="A48" s="221">
        <v>39</v>
      </c>
      <c r="B48" s="208" t="s">
        <v>194</v>
      </c>
      <c r="C48" s="210" t="s">
        <v>34</v>
      </c>
      <c r="D48" s="210">
        <v>10</v>
      </c>
      <c r="E48" s="239">
        <v>328.6</v>
      </c>
      <c r="F48" s="213" t="s">
        <v>327</v>
      </c>
      <c r="G48" s="66"/>
    </row>
    <row r="49" spans="1:7" s="65" customFormat="1" ht="15" x14ac:dyDescent="0.2">
      <c r="A49" s="221">
        <v>40</v>
      </c>
      <c r="B49" s="208" t="s">
        <v>224</v>
      </c>
      <c r="C49" s="210" t="s">
        <v>34</v>
      </c>
      <c r="D49" s="210">
        <v>90</v>
      </c>
      <c r="E49" s="239">
        <v>2957.4</v>
      </c>
      <c r="F49" s="213" t="s">
        <v>327</v>
      </c>
      <c r="G49" s="66"/>
    </row>
    <row r="50" spans="1:7" s="65" customFormat="1" ht="15" x14ac:dyDescent="0.2">
      <c r="A50" s="221">
        <v>41</v>
      </c>
      <c r="B50" s="208" t="s">
        <v>225</v>
      </c>
      <c r="C50" s="210" t="s">
        <v>34</v>
      </c>
      <c r="D50" s="210">
        <v>1</v>
      </c>
      <c r="E50" s="239">
        <v>47.08</v>
      </c>
      <c r="F50" s="213" t="s">
        <v>327</v>
      </c>
      <c r="G50" s="66"/>
    </row>
    <row r="51" spans="1:7" s="65" customFormat="1" ht="25.5" x14ac:dyDescent="0.2">
      <c r="A51" s="221">
        <v>42</v>
      </c>
      <c r="B51" s="208" t="s">
        <v>226</v>
      </c>
      <c r="C51" s="210" t="s">
        <v>34</v>
      </c>
      <c r="D51" s="210">
        <v>39</v>
      </c>
      <c r="E51" s="239">
        <v>9655.7099999999991</v>
      </c>
      <c r="F51" s="213" t="s">
        <v>327</v>
      </c>
      <c r="G51" s="66"/>
    </row>
    <row r="52" spans="1:7" s="65" customFormat="1" ht="25.5" x14ac:dyDescent="0.2">
      <c r="A52" s="221">
        <v>43</v>
      </c>
      <c r="B52" s="208" t="s">
        <v>227</v>
      </c>
      <c r="C52" s="210" t="s">
        <v>34</v>
      </c>
      <c r="D52" s="210">
        <v>9</v>
      </c>
      <c r="E52" s="239">
        <v>1973.07</v>
      </c>
      <c r="F52" s="213" t="s">
        <v>327</v>
      </c>
      <c r="G52" s="66"/>
    </row>
    <row r="53" spans="1:7" s="65" customFormat="1" ht="15" x14ac:dyDescent="0.2">
      <c r="A53" s="221">
        <v>44</v>
      </c>
      <c r="B53" s="208" t="s">
        <v>228</v>
      </c>
      <c r="C53" s="210" t="s">
        <v>34</v>
      </c>
      <c r="D53" s="210">
        <v>9</v>
      </c>
      <c r="E53" s="239">
        <v>2341.62</v>
      </c>
      <c r="F53" s="213" t="s">
        <v>327</v>
      </c>
      <c r="G53" s="66"/>
    </row>
    <row r="54" spans="1:7" s="65" customFormat="1" ht="15" x14ac:dyDescent="0.2">
      <c r="A54" s="221">
        <v>45</v>
      </c>
      <c r="B54" s="208" t="s">
        <v>229</v>
      </c>
      <c r="C54" s="210" t="s">
        <v>34</v>
      </c>
      <c r="D54" s="210">
        <v>6</v>
      </c>
      <c r="E54" s="239">
        <v>1561.08</v>
      </c>
      <c r="F54" s="213" t="s">
        <v>327</v>
      </c>
      <c r="G54" s="66"/>
    </row>
    <row r="55" spans="1:7" s="65" customFormat="1" ht="15" x14ac:dyDescent="0.2">
      <c r="A55" s="221">
        <v>46</v>
      </c>
      <c r="B55" s="208" t="s">
        <v>230</v>
      </c>
      <c r="C55" s="210" t="s">
        <v>34</v>
      </c>
      <c r="D55" s="210">
        <v>4</v>
      </c>
      <c r="E55" s="239">
        <v>1040.72</v>
      </c>
      <c r="F55" s="213" t="s">
        <v>327</v>
      </c>
      <c r="G55" s="66"/>
    </row>
    <row r="56" spans="1:7" s="65" customFormat="1" ht="25.5" x14ac:dyDescent="0.2">
      <c r="A56" s="221">
        <v>47</v>
      </c>
      <c r="B56" s="208" t="s">
        <v>231</v>
      </c>
      <c r="C56" s="210" t="s">
        <v>34</v>
      </c>
      <c r="D56" s="210">
        <v>24</v>
      </c>
      <c r="E56" s="239">
        <v>5739.08</v>
      </c>
      <c r="F56" s="213" t="s">
        <v>327</v>
      </c>
      <c r="G56" s="66"/>
    </row>
    <row r="57" spans="1:7" s="65" customFormat="1" ht="15" x14ac:dyDescent="0.2">
      <c r="A57" s="221">
        <v>48</v>
      </c>
      <c r="B57" s="208" t="s">
        <v>232</v>
      </c>
      <c r="C57" s="210" t="s">
        <v>34</v>
      </c>
      <c r="D57" s="210">
        <v>12</v>
      </c>
      <c r="E57" s="239">
        <v>2623.26</v>
      </c>
      <c r="F57" s="213" t="s">
        <v>327</v>
      </c>
      <c r="G57" s="66"/>
    </row>
    <row r="58" spans="1:7" s="65" customFormat="1" ht="15" x14ac:dyDescent="0.2">
      <c r="A58" s="221">
        <v>49</v>
      </c>
      <c r="B58" s="208" t="s">
        <v>233</v>
      </c>
      <c r="C58" s="210" t="s">
        <v>34</v>
      </c>
      <c r="D58" s="210">
        <v>27</v>
      </c>
      <c r="E58" s="239">
        <v>18662.11</v>
      </c>
      <c r="F58" s="213" t="s">
        <v>327</v>
      </c>
      <c r="G58" s="66"/>
    </row>
    <row r="59" spans="1:7" s="65" customFormat="1" ht="15" x14ac:dyDescent="0.2">
      <c r="A59" s="221">
        <v>50</v>
      </c>
      <c r="B59" s="208" t="s">
        <v>89</v>
      </c>
      <c r="C59" s="210" t="s">
        <v>90</v>
      </c>
      <c r="D59" s="210">
        <v>9.6720000000000006</v>
      </c>
      <c r="E59" s="239">
        <v>32376.61</v>
      </c>
      <c r="F59" s="213" t="s">
        <v>325</v>
      </c>
      <c r="G59" s="66"/>
    </row>
    <row r="60" spans="1:7" s="65" customFormat="1" ht="15" x14ac:dyDescent="0.2">
      <c r="A60" s="221">
        <v>51</v>
      </c>
      <c r="B60" s="208" t="s">
        <v>234</v>
      </c>
      <c r="C60" s="210" t="s">
        <v>34</v>
      </c>
      <c r="D60" s="210">
        <v>70</v>
      </c>
      <c r="E60" s="239">
        <v>12079.2</v>
      </c>
      <c r="F60" s="213" t="s">
        <v>327</v>
      </c>
      <c r="G60" s="66"/>
    </row>
    <row r="61" spans="1:7" s="65" customFormat="1" ht="15" x14ac:dyDescent="0.2">
      <c r="A61" s="221">
        <v>52</v>
      </c>
      <c r="B61" s="233" t="s">
        <v>207</v>
      </c>
      <c r="C61" s="234" t="s">
        <v>39</v>
      </c>
      <c r="D61" s="234">
        <v>16</v>
      </c>
      <c r="E61" s="255">
        <v>1984.32</v>
      </c>
      <c r="F61" s="213" t="s">
        <v>210</v>
      </c>
      <c r="G61" s="66"/>
    </row>
    <row r="62" spans="1:7" s="65" customFormat="1" ht="15" x14ac:dyDescent="0.2">
      <c r="A62" s="221">
        <v>53</v>
      </c>
      <c r="B62" s="208" t="s">
        <v>235</v>
      </c>
      <c r="C62" s="210" t="s">
        <v>34</v>
      </c>
      <c r="D62" s="210">
        <v>3</v>
      </c>
      <c r="E62" s="239">
        <v>496.14</v>
      </c>
      <c r="F62" s="213" t="s">
        <v>327</v>
      </c>
      <c r="G62" s="66"/>
    </row>
    <row r="63" spans="1:7" s="65" customFormat="1" ht="15" x14ac:dyDescent="0.2">
      <c r="A63" s="221">
        <v>54</v>
      </c>
      <c r="B63" s="236" t="s">
        <v>183</v>
      </c>
      <c r="C63" s="210" t="s">
        <v>69</v>
      </c>
      <c r="D63" s="210">
        <v>500</v>
      </c>
      <c r="E63" s="239">
        <v>5123.5600000000004</v>
      </c>
      <c r="F63" s="213" t="s">
        <v>334</v>
      </c>
      <c r="G63" s="66"/>
    </row>
    <row r="64" spans="1:7" s="65" customFormat="1" ht="15" x14ac:dyDescent="0.2">
      <c r="A64" s="221">
        <v>55</v>
      </c>
      <c r="B64" s="208" t="s">
        <v>236</v>
      </c>
      <c r="C64" s="210" t="s">
        <v>34</v>
      </c>
      <c r="D64" s="210">
        <v>10</v>
      </c>
      <c r="E64" s="239">
        <v>1215.0999999999999</v>
      </c>
      <c r="F64" s="213" t="s">
        <v>327</v>
      </c>
      <c r="G64" s="66"/>
    </row>
    <row r="65" spans="1:7" s="65" customFormat="1" ht="25.5" x14ac:dyDescent="0.2">
      <c r="A65" s="221">
        <v>56</v>
      </c>
      <c r="B65" s="208" t="s">
        <v>237</v>
      </c>
      <c r="C65" s="210" t="s">
        <v>34</v>
      </c>
      <c r="D65" s="210">
        <v>15</v>
      </c>
      <c r="E65" s="239">
        <v>7012.5</v>
      </c>
      <c r="F65" s="213" t="s">
        <v>327</v>
      </c>
      <c r="G65" s="66"/>
    </row>
    <row r="66" spans="1:7" s="65" customFormat="1" ht="25.5" x14ac:dyDescent="0.2">
      <c r="A66" s="221">
        <v>57</v>
      </c>
      <c r="B66" s="208" t="s">
        <v>238</v>
      </c>
      <c r="C66" s="210" t="s">
        <v>34</v>
      </c>
      <c r="D66" s="210">
        <v>15</v>
      </c>
      <c r="E66" s="239">
        <v>7012.5</v>
      </c>
      <c r="F66" s="213" t="s">
        <v>327</v>
      </c>
      <c r="G66" s="66"/>
    </row>
    <row r="67" spans="1:7" s="65" customFormat="1" ht="15" x14ac:dyDescent="0.2">
      <c r="A67" s="221">
        <v>58</v>
      </c>
      <c r="B67" s="214" t="s">
        <v>249</v>
      </c>
      <c r="C67" s="215" t="s">
        <v>34</v>
      </c>
      <c r="D67" s="216">
        <v>150</v>
      </c>
      <c r="E67" s="256">
        <v>193681.5</v>
      </c>
      <c r="F67" s="213" t="s">
        <v>14</v>
      </c>
      <c r="G67" s="66"/>
    </row>
    <row r="68" spans="1:7" s="65" customFormat="1" ht="15" x14ac:dyDescent="0.2">
      <c r="A68" s="221">
        <v>59</v>
      </c>
      <c r="B68" s="233" t="s">
        <v>324</v>
      </c>
      <c r="C68" s="234" t="s">
        <v>208</v>
      </c>
      <c r="D68" s="234">
        <v>6.5000000000000002E-2</v>
      </c>
      <c r="E68" s="255">
        <v>6815.62</v>
      </c>
      <c r="F68" s="213" t="s">
        <v>210</v>
      </c>
      <c r="G68" s="66"/>
    </row>
    <row r="69" spans="1:7" s="65" customFormat="1" ht="15" x14ac:dyDescent="0.2">
      <c r="A69" s="221">
        <v>60</v>
      </c>
      <c r="B69" s="208" t="s">
        <v>195</v>
      </c>
      <c r="C69" s="210" t="s">
        <v>69</v>
      </c>
      <c r="D69" s="210">
        <v>150</v>
      </c>
      <c r="E69" s="239">
        <v>1500</v>
      </c>
      <c r="F69" s="213" t="s">
        <v>327</v>
      </c>
      <c r="G69" s="66"/>
    </row>
    <row r="70" spans="1:7" s="65" customFormat="1" ht="15" x14ac:dyDescent="0.2">
      <c r="A70" s="221">
        <v>61</v>
      </c>
      <c r="B70" s="208" t="s">
        <v>196</v>
      </c>
      <c r="C70" s="210" t="s">
        <v>39</v>
      </c>
      <c r="D70" s="210">
        <v>1132</v>
      </c>
      <c r="E70" s="239">
        <v>5660</v>
      </c>
      <c r="F70" s="213" t="s">
        <v>327</v>
      </c>
      <c r="G70" s="66"/>
    </row>
    <row r="71" spans="1:7" s="65" customFormat="1" ht="15" x14ac:dyDescent="0.2">
      <c r="A71" s="221">
        <v>62</v>
      </c>
      <c r="B71" s="208" t="s">
        <v>197</v>
      </c>
      <c r="C71" s="210" t="s">
        <v>39</v>
      </c>
      <c r="D71" s="210">
        <v>456</v>
      </c>
      <c r="E71" s="239">
        <v>2280</v>
      </c>
      <c r="F71" s="213" t="s">
        <v>327</v>
      </c>
      <c r="G71" s="66"/>
    </row>
    <row r="72" spans="1:7" s="65" customFormat="1" ht="15" x14ac:dyDescent="0.2">
      <c r="A72" s="221">
        <v>63</v>
      </c>
      <c r="B72" s="208" t="s">
        <v>239</v>
      </c>
      <c r="C72" s="210" t="s">
        <v>69</v>
      </c>
      <c r="D72" s="210">
        <v>209</v>
      </c>
      <c r="E72" s="239">
        <v>32111.99</v>
      </c>
      <c r="F72" s="213" t="s">
        <v>327</v>
      </c>
      <c r="G72" s="66"/>
    </row>
    <row r="73" spans="1:7" s="65" customFormat="1" ht="15" x14ac:dyDescent="0.2">
      <c r="A73" s="221">
        <v>64</v>
      </c>
      <c r="B73" s="208" t="s">
        <v>182</v>
      </c>
      <c r="C73" s="210" t="s">
        <v>34</v>
      </c>
      <c r="D73" s="210">
        <v>27</v>
      </c>
      <c r="E73" s="239">
        <v>223.82</v>
      </c>
      <c r="F73" s="213" t="s">
        <v>325</v>
      </c>
      <c r="G73" s="66"/>
    </row>
    <row r="74" spans="1:7" s="65" customFormat="1" ht="15" x14ac:dyDescent="0.2">
      <c r="A74" s="221">
        <v>65</v>
      </c>
      <c r="B74" s="233" t="s">
        <v>209</v>
      </c>
      <c r="C74" s="234" t="s">
        <v>201</v>
      </c>
      <c r="D74" s="234">
        <v>48</v>
      </c>
      <c r="E74" s="255">
        <v>10535.52</v>
      </c>
      <c r="F74" s="213" t="s">
        <v>210</v>
      </c>
      <c r="G74" s="66"/>
    </row>
    <row r="75" spans="1:7" s="65" customFormat="1" ht="25.5" x14ac:dyDescent="0.2">
      <c r="A75" s="221">
        <v>66</v>
      </c>
      <c r="B75" s="240" t="s">
        <v>180</v>
      </c>
      <c r="C75" s="241" t="s">
        <v>68</v>
      </c>
      <c r="D75" s="241">
        <v>2</v>
      </c>
      <c r="E75" s="257">
        <v>381.23</v>
      </c>
      <c r="F75" s="212" t="s">
        <v>37</v>
      </c>
      <c r="G75" s="66"/>
    </row>
    <row r="76" spans="1:7" s="65" customFormat="1" ht="15" x14ac:dyDescent="0.2">
      <c r="A76" s="221">
        <v>67</v>
      </c>
      <c r="B76" s="208" t="s">
        <v>198</v>
      </c>
      <c r="C76" s="210" t="s">
        <v>34</v>
      </c>
      <c r="D76" s="210">
        <v>59</v>
      </c>
      <c r="E76" s="239">
        <v>6078.18</v>
      </c>
      <c r="F76" s="213" t="s">
        <v>327</v>
      </c>
      <c r="G76" s="66"/>
    </row>
    <row r="77" spans="1:7" s="65" customFormat="1" ht="25.5" x14ac:dyDescent="0.2">
      <c r="A77" s="221">
        <v>68</v>
      </c>
      <c r="B77" s="208" t="s">
        <v>251</v>
      </c>
      <c r="C77" s="210" t="s">
        <v>34</v>
      </c>
      <c r="D77" s="210">
        <v>11</v>
      </c>
      <c r="E77" s="239">
        <v>15222.9</v>
      </c>
      <c r="F77" s="213" t="s">
        <v>298</v>
      </c>
      <c r="G77" s="66"/>
    </row>
    <row r="78" spans="1:7" s="65" customFormat="1" ht="25.5" x14ac:dyDescent="0.2">
      <c r="A78" s="221">
        <v>69</v>
      </c>
      <c r="B78" s="208" t="s">
        <v>252</v>
      </c>
      <c r="C78" s="210" t="s">
        <v>34</v>
      </c>
      <c r="D78" s="210">
        <v>13</v>
      </c>
      <c r="E78" s="239">
        <v>17990.7</v>
      </c>
      <c r="F78" s="213" t="s">
        <v>298</v>
      </c>
      <c r="G78" s="66"/>
    </row>
    <row r="79" spans="1:7" s="65" customFormat="1" ht="15" x14ac:dyDescent="0.2">
      <c r="A79" s="221">
        <v>70</v>
      </c>
      <c r="B79" s="208" t="s">
        <v>240</v>
      </c>
      <c r="C79" s="210" t="s">
        <v>34</v>
      </c>
      <c r="D79" s="210">
        <v>34</v>
      </c>
      <c r="E79" s="239">
        <v>8884.0044999999991</v>
      </c>
      <c r="F79" s="213" t="s">
        <v>327</v>
      </c>
      <c r="G79" s="66"/>
    </row>
    <row r="80" spans="1:7" s="65" customFormat="1" ht="15" x14ac:dyDescent="0.2">
      <c r="A80" s="221">
        <v>71</v>
      </c>
      <c r="B80" s="208" t="s">
        <v>241</v>
      </c>
      <c r="C80" s="210" t="s">
        <v>34</v>
      </c>
      <c r="D80" s="210">
        <v>10</v>
      </c>
      <c r="E80" s="239">
        <v>2552.2199999999998</v>
      </c>
      <c r="F80" s="213" t="s">
        <v>327</v>
      </c>
      <c r="G80" s="66"/>
    </row>
    <row r="81" spans="1:25" s="65" customFormat="1" ht="15" x14ac:dyDescent="0.2">
      <c r="A81" s="221">
        <v>72</v>
      </c>
      <c r="B81" s="208" t="s">
        <v>242</v>
      </c>
      <c r="C81" s="210" t="s">
        <v>34</v>
      </c>
      <c r="D81" s="210">
        <v>16</v>
      </c>
      <c r="E81" s="239">
        <v>4122.0024999999996</v>
      </c>
      <c r="F81" s="213" t="s">
        <v>327</v>
      </c>
      <c r="G81" s="66"/>
    </row>
    <row r="82" spans="1:25" s="65" customFormat="1" ht="15" x14ac:dyDescent="0.2">
      <c r="A82" s="221">
        <v>73</v>
      </c>
      <c r="B82" s="208" t="s">
        <v>243</v>
      </c>
      <c r="C82" s="210" t="s">
        <v>34</v>
      </c>
      <c r="D82" s="210">
        <v>8</v>
      </c>
      <c r="E82" s="239">
        <v>2705.16</v>
      </c>
      <c r="F82" s="213" t="s">
        <v>327</v>
      </c>
      <c r="G82" s="66"/>
    </row>
    <row r="83" spans="1:25" s="65" customFormat="1" ht="15" x14ac:dyDescent="0.2">
      <c r="A83" s="221">
        <v>74</v>
      </c>
      <c r="B83" s="208" t="s">
        <v>244</v>
      </c>
      <c r="C83" s="210" t="s">
        <v>34</v>
      </c>
      <c r="D83" s="210">
        <v>3</v>
      </c>
      <c r="E83" s="239">
        <v>738.36</v>
      </c>
      <c r="F83" s="213" t="s">
        <v>327</v>
      </c>
      <c r="G83" s="66"/>
    </row>
    <row r="84" spans="1:25" s="65" customFormat="1" ht="15" x14ac:dyDescent="0.2">
      <c r="A84" s="221">
        <v>75</v>
      </c>
      <c r="B84" s="208" t="s">
        <v>245</v>
      </c>
      <c r="C84" s="210" t="s">
        <v>34</v>
      </c>
      <c r="D84" s="210">
        <v>3</v>
      </c>
      <c r="E84" s="239">
        <v>822.06</v>
      </c>
      <c r="F84" s="213" t="s">
        <v>327</v>
      </c>
      <c r="G84" s="66"/>
    </row>
    <row r="85" spans="1:25" s="65" customFormat="1" ht="15" x14ac:dyDescent="0.2">
      <c r="A85" s="221">
        <v>76</v>
      </c>
      <c r="B85" s="208" t="s">
        <v>199</v>
      </c>
      <c r="C85" s="210" t="s">
        <v>34</v>
      </c>
      <c r="D85" s="210">
        <v>7</v>
      </c>
      <c r="E85" s="239">
        <v>2747.29</v>
      </c>
      <c r="F85" s="213" t="s">
        <v>327</v>
      </c>
      <c r="G85" s="66"/>
    </row>
    <row r="86" spans="1:25" s="65" customFormat="1" ht="15" x14ac:dyDescent="0.2">
      <c r="A86" s="221">
        <v>77</v>
      </c>
      <c r="B86" s="208" t="s">
        <v>124</v>
      </c>
      <c r="C86" s="210" t="s">
        <v>34</v>
      </c>
      <c r="D86" s="210">
        <v>11</v>
      </c>
      <c r="E86" s="239">
        <v>1793.86</v>
      </c>
      <c r="F86" s="213" t="s">
        <v>327</v>
      </c>
      <c r="G86" s="66"/>
    </row>
    <row r="87" spans="1:25" s="65" customFormat="1" ht="15" x14ac:dyDescent="0.2">
      <c r="A87" s="221">
        <v>78</v>
      </c>
      <c r="B87" s="208" t="s">
        <v>246</v>
      </c>
      <c r="C87" s="210" t="s">
        <v>34</v>
      </c>
      <c r="D87" s="210">
        <v>2</v>
      </c>
      <c r="E87" s="239">
        <v>278</v>
      </c>
      <c r="F87" s="213" t="s">
        <v>327</v>
      </c>
      <c r="G87" s="66"/>
    </row>
    <row r="88" spans="1:25" s="65" customFormat="1" ht="15" x14ac:dyDescent="0.2">
      <c r="A88" s="221">
        <v>79</v>
      </c>
      <c r="B88" s="208" t="s">
        <v>247</v>
      </c>
      <c r="C88" s="210" t="s">
        <v>34</v>
      </c>
      <c r="D88" s="210">
        <v>327</v>
      </c>
      <c r="E88" s="239">
        <v>34926.870000000003</v>
      </c>
      <c r="F88" s="213" t="s">
        <v>327</v>
      </c>
      <c r="G88" s="66"/>
    </row>
    <row r="89" spans="1:25" ht="15" x14ac:dyDescent="0.2">
      <c r="A89" s="221">
        <v>80</v>
      </c>
      <c r="B89" s="208" t="s">
        <v>248</v>
      </c>
      <c r="C89" s="210" t="s">
        <v>34</v>
      </c>
      <c r="D89" s="210">
        <v>6</v>
      </c>
      <c r="E89" s="239">
        <v>531.9</v>
      </c>
      <c r="F89" s="213" t="s">
        <v>327</v>
      </c>
      <c r="G89" s="66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5" x14ac:dyDescent="0.2">
      <c r="A90" s="242"/>
      <c r="B90" s="243"/>
      <c r="C90" s="244"/>
      <c r="D90" s="245"/>
      <c r="E90" s="246"/>
      <c r="F90" s="247"/>
      <c r="G90" s="197"/>
    </row>
    <row r="91" spans="1:25" ht="15" x14ac:dyDescent="0.2">
      <c r="A91" s="112"/>
      <c r="B91" s="194"/>
      <c r="C91" s="198" t="s">
        <v>149</v>
      </c>
      <c r="D91" s="195"/>
      <c r="E91" s="191"/>
      <c r="F91" s="196"/>
      <c r="G91" s="197"/>
    </row>
    <row r="92" spans="1:25" x14ac:dyDescent="0.2">
      <c r="B92" s="194"/>
      <c r="C92" s="188"/>
      <c r="D92" s="195"/>
      <c r="E92" s="191"/>
      <c r="F92" s="196"/>
      <c r="G92" s="120"/>
    </row>
    <row r="93" spans="1:25" s="69" customFormat="1" x14ac:dyDescent="0.2">
      <c r="A93" s="70"/>
      <c r="B93" s="9"/>
      <c r="C93" s="9"/>
      <c r="D93" s="12" t="s">
        <v>295</v>
      </c>
      <c r="G93" s="50" t="s">
        <v>322</v>
      </c>
    </row>
    <row r="94" spans="1:25" s="69" customFormat="1" x14ac:dyDescent="0.2">
      <c r="A94" s="70"/>
      <c r="B94" s="9"/>
      <c r="C94" s="9"/>
      <c r="D94" s="25"/>
      <c r="E94" s="21"/>
      <c r="F94" s="25"/>
      <c r="G94" s="25"/>
    </row>
    <row r="95" spans="1:25" s="69" customFormat="1" x14ac:dyDescent="0.2">
      <c r="A95" s="70"/>
      <c r="B95" s="26"/>
      <c r="C95" s="26"/>
      <c r="D95" s="10" t="s">
        <v>15</v>
      </c>
      <c r="E95" s="13"/>
      <c r="F95" s="13"/>
      <c r="G95" s="13" t="s">
        <v>148</v>
      </c>
    </row>
    <row r="96" spans="1:25" s="69" customFormat="1" x14ac:dyDescent="0.2">
      <c r="A96" s="70"/>
      <c r="B96" s="9"/>
      <c r="C96" s="9"/>
      <c r="D96" s="10"/>
      <c r="E96" s="21"/>
      <c r="F96" s="98"/>
      <c r="G96" s="98"/>
    </row>
    <row r="97" spans="1:7" s="69" customFormat="1" x14ac:dyDescent="0.2">
      <c r="A97" s="70"/>
      <c r="B97" s="9"/>
      <c r="C97" s="9"/>
      <c r="D97" s="10" t="s">
        <v>271</v>
      </c>
      <c r="E97" s="21"/>
      <c r="F97" s="13"/>
      <c r="G97" s="13" t="s">
        <v>269</v>
      </c>
    </row>
    <row r="98" spans="1:7" x14ac:dyDescent="0.2">
      <c r="B98" s="47"/>
      <c r="C98" s="47"/>
      <c r="D98" s="47"/>
      <c r="E98" s="27"/>
      <c r="F98" s="138"/>
      <c r="G98" s="97"/>
    </row>
    <row r="99" spans="1:7" x14ac:dyDescent="0.2">
      <c r="B99" s="42" t="s">
        <v>256</v>
      </c>
      <c r="C99" s="42"/>
      <c r="D99" s="97"/>
      <c r="E99" s="100"/>
    </row>
    <row r="100" spans="1:7" x14ac:dyDescent="0.2">
      <c r="B100" s="42" t="s">
        <v>293</v>
      </c>
      <c r="C100" s="42"/>
      <c r="D100" s="97"/>
      <c r="E100" s="100"/>
    </row>
    <row r="101" spans="1:7" x14ac:dyDescent="0.2">
      <c r="B101" s="99"/>
      <c r="C101" s="99"/>
      <c r="D101" s="97"/>
      <c r="E101" s="100"/>
    </row>
  </sheetData>
  <phoneticPr fontId="0" type="noConversion"/>
  <printOptions horizontalCentered="1"/>
  <pageMargins left="0.19685039370078741" right="0.19685039370078741" top="0.31496062992125984" bottom="0.31496062992125984" header="0.19685039370078741" footer="0.19685039370078741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J54"/>
  <sheetViews>
    <sheetView workbookViewId="0">
      <selection activeCell="D43" sqref="D43"/>
    </sheetView>
  </sheetViews>
  <sheetFormatPr defaultColWidth="8.85546875" defaultRowHeight="12.75" x14ac:dyDescent="0.2"/>
  <cols>
    <col min="1" max="1" width="4.85546875" style="71" customWidth="1"/>
    <col min="2" max="2" width="68.28515625" style="94" customWidth="1"/>
    <col min="3" max="3" width="6" style="106" customWidth="1"/>
    <col min="4" max="4" width="8.5703125" style="106" customWidth="1"/>
    <col min="5" max="5" width="11.7109375" style="106" bestFit="1" customWidth="1"/>
    <col min="6" max="6" width="17.140625" style="106" customWidth="1"/>
    <col min="7" max="7" width="2.85546875" style="71" customWidth="1"/>
    <col min="8" max="9" width="9.28515625" style="71" bestFit="1" customWidth="1"/>
    <col min="10" max="16384" width="8.85546875" style="71"/>
  </cols>
  <sheetData>
    <row r="1" spans="1:36" x14ac:dyDescent="0.2">
      <c r="F1" s="107">
        <v>40835</v>
      </c>
    </row>
    <row r="3" spans="1:36" ht="15.75" customHeight="1" x14ac:dyDescent="0.2">
      <c r="A3" s="504" t="s">
        <v>151</v>
      </c>
      <c r="B3" s="504"/>
      <c r="C3" s="504"/>
      <c r="D3" s="504"/>
      <c r="E3" s="504"/>
      <c r="F3" s="504"/>
    </row>
    <row r="6" spans="1:36" s="106" customFormat="1" ht="48.75" customHeight="1" x14ac:dyDescent="0.2">
      <c r="A6" s="72" t="s">
        <v>30</v>
      </c>
      <c r="B6" s="108" t="s">
        <v>31</v>
      </c>
      <c r="C6" s="72" t="s">
        <v>74</v>
      </c>
      <c r="D6" s="72" t="s">
        <v>281</v>
      </c>
      <c r="E6" s="72" t="s">
        <v>284</v>
      </c>
      <c r="F6" s="72" t="s">
        <v>282</v>
      </c>
    </row>
    <row r="7" spans="1:36" s="109" customFormat="1" ht="14.25" customHeight="1" x14ac:dyDescent="0.2">
      <c r="A7" s="53" t="s">
        <v>32</v>
      </c>
      <c r="B7" s="45" t="s">
        <v>33</v>
      </c>
      <c r="C7" s="49">
        <v>3</v>
      </c>
      <c r="D7" s="53">
        <v>4</v>
      </c>
      <c r="E7" s="53">
        <v>5</v>
      </c>
      <c r="F7" s="60">
        <v>6</v>
      </c>
    </row>
    <row r="8" spans="1:36" s="109" customFormat="1" ht="14.25" customHeight="1" x14ac:dyDescent="0.2">
      <c r="A8" s="53">
        <v>135</v>
      </c>
      <c r="B8" s="208" t="s">
        <v>328</v>
      </c>
      <c r="C8" s="210" t="s">
        <v>34</v>
      </c>
      <c r="D8" s="210">
        <v>82</v>
      </c>
      <c r="E8" s="211">
        <v>4407.46</v>
      </c>
      <c r="F8" s="213" t="s">
        <v>327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s="94" customFormat="1" ht="25.5" customHeight="1" x14ac:dyDescent="0.2">
      <c r="A9" s="53">
        <v>11</v>
      </c>
      <c r="B9" s="208" t="s">
        <v>213</v>
      </c>
      <c r="C9" s="210" t="s">
        <v>34</v>
      </c>
      <c r="D9" s="210">
        <v>8</v>
      </c>
      <c r="E9" s="211">
        <v>430.28</v>
      </c>
      <c r="F9" s="213" t="s">
        <v>327</v>
      </c>
      <c r="H9" s="71"/>
      <c r="I9" s="71"/>
      <c r="J9" s="71"/>
      <c r="K9" s="71"/>
    </row>
    <row r="10" spans="1:36" s="94" customFormat="1" x14ac:dyDescent="0.2">
      <c r="A10" s="53">
        <v>43</v>
      </c>
      <c r="B10" s="208" t="s">
        <v>250</v>
      </c>
      <c r="C10" s="210" t="s">
        <v>34</v>
      </c>
      <c r="D10" s="210">
        <v>39</v>
      </c>
      <c r="E10" s="211">
        <v>3962.79</v>
      </c>
      <c r="F10" s="213" t="s">
        <v>298</v>
      </c>
      <c r="H10" s="71"/>
      <c r="I10" s="71"/>
      <c r="J10" s="71"/>
      <c r="K10" s="71"/>
    </row>
    <row r="11" spans="1:36" s="94" customFormat="1" x14ac:dyDescent="0.2">
      <c r="A11" s="53">
        <v>65</v>
      </c>
      <c r="B11" s="208" t="s">
        <v>214</v>
      </c>
      <c r="C11" s="210" t="s">
        <v>35</v>
      </c>
      <c r="D11" s="210">
        <v>9.8000000000000004E-2</v>
      </c>
      <c r="E11" s="211">
        <v>21812.67</v>
      </c>
      <c r="F11" s="213" t="s">
        <v>327</v>
      </c>
      <c r="H11" s="71"/>
      <c r="I11" s="71"/>
      <c r="J11" s="71"/>
      <c r="K11" s="71"/>
    </row>
    <row r="12" spans="1:36" s="94" customFormat="1" x14ac:dyDescent="0.2">
      <c r="A12" s="53">
        <v>112</v>
      </c>
      <c r="B12" s="208" t="s">
        <v>215</v>
      </c>
      <c r="C12" s="210" t="s">
        <v>39</v>
      </c>
      <c r="D12" s="210">
        <v>70</v>
      </c>
      <c r="E12" s="211">
        <v>4652.97</v>
      </c>
      <c r="F12" s="213" t="s">
        <v>327</v>
      </c>
    </row>
    <row r="13" spans="1:36" s="94" customFormat="1" x14ac:dyDescent="0.2">
      <c r="A13" s="53">
        <v>180</v>
      </c>
      <c r="B13" s="208" t="s">
        <v>216</v>
      </c>
      <c r="C13" s="210" t="s">
        <v>34</v>
      </c>
      <c r="D13" s="210">
        <v>82</v>
      </c>
      <c r="E13" s="211">
        <v>21516.720000000001</v>
      </c>
      <c r="F13" s="213" t="s">
        <v>327</v>
      </c>
    </row>
    <row r="14" spans="1:36" s="94" customFormat="1" x14ac:dyDescent="0.2">
      <c r="A14" s="53">
        <v>44</v>
      </c>
      <c r="B14" s="208" t="s">
        <v>217</v>
      </c>
      <c r="C14" s="210" t="s">
        <v>34</v>
      </c>
      <c r="D14" s="210">
        <v>54</v>
      </c>
      <c r="E14" s="211">
        <v>16478.099999999999</v>
      </c>
      <c r="F14" s="213" t="s">
        <v>327</v>
      </c>
      <c r="H14" s="112"/>
      <c r="I14" s="112"/>
      <c r="J14" s="112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36" s="94" customFormat="1" x14ac:dyDescent="0.2">
      <c r="A15" s="53">
        <v>18</v>
      </c>
      <c r="B15" s="208" t="s">
        <v>218</v>
      </c>
      <c r="C15" s="210" t="s">
        <v>34</v>
      </c>
      <c r="D15" s="210">
        <v>6</v>
      </c>
      <c r="E15" s="211">
        <v>1379.58</v>
      </c>
      <c r="F15" s="213" t="s">
        <v>327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s="94" customFormat="1" x14ac:dyDescent="0.2">
      <c r="A16" s="53">
        <v>20</v>
      </c>
      <c r="B16" s="208" t="s">
        <v>147</v>
      </c>
      <c r="C16" s="210" t="s">
        <v>34</v>
      </c>
      <c r="D16" s="210">
        <v>64</v>
      </c>
      <c r="E16" s="211">
        <v>35712</v>
      </c>
      <c r="F16" s="213" t="s">
        <v>327</v>
      </c>
      <c r="H16" s="71"/>
      <c r="I16" s="71"/>
      <c r="J16" s="71"/>
    </row>
    <row r="17" spans="1:36" s="105" customFormat="1" x14ac:dyDescent="0.2">
      <c r="A17" s="53">
        <v>56</v>
      </c>
      <c r="B17" s="208" t="s">
        <v>219</v>
      </c>
      <c r="C17" s="210" t="s">
        <v>208</v>
      </c>
      <c r="D17" s="210">
        <v>5</v>
      </c>
      <c r="E17" s="211">
        <v>119818.515</v>
      </c>
      <c r="F17" s="213" t="s">
        <v>327</v>
      </c>
      <c r="G17" s="94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s="105" customFormat="1" x14ac:dyDescent="0.2">
      <c r="A18" s="53">
        <v>57</v>
      </c>
      <c r="B18" s="208" t="s">
        <v>220</v>
      </c>
      <c r="C18" s="210" t="s">
        <v>208</v>
      </c>
      <c r="D18" s="210">
        <v>4</v>
      </c>
      <c r="E18" s="211">
        <v>90314.32</v>
      </c>
      <c r="F18" s="213" t="s">
        <v>327</v>
      </c>
      <c r="G18" s="94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s="94" customFormat="1" x14ac:dyDescent="0.2">
      <c r="A19" s="53">
        <v>68</v>
      </c>
      <c r="B19" s="208" t="s">
        <v>221</v>
      </c>
      <c r="C19" s="210" t="s">
        <v>69</v>
      </c>
      <c r="D19" s="210">
        <v>150</v>
      </c>
      <c r="E19" s="211">
        <v>6442.5</v>
      </c>
      <c r="F19" s="213" t="s">
        <v>327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s="94" customFormat="1" x14ac:dyDescent="0.2">
      <c r="A20" s="53">
        <v>69</v>
      </c>
      <c r="B20" s="208" t="s">
        <v>222</v>
      </c>
      <c r="C20" s="210" t="s">
        <v>34</v>
      </c>
      <c r="D20" s="210">
        <v>2</v>
      </c>
      <c r="E20" s="211">
        <v>42.37</v>
      </c>
      <c r="F20" s="213" t="s">
        <v>327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6" s="94" customFormat="1" x14ac:dyDescent="0.2">
      <c r="A21" s="53">
        <v>80</v>
      </c>
      <c r="B21" s="208" t="s">
        <v>223</v>
      </c>
      <c r="C21" s="210" t="s">
        <v>34</v>
      </c>
      <c r="D21" s="210">
        <v>2</v>
      </c>
      <c r="E21" s="211">
        <v>77.040000000000006</v>
      </c>
      <c r="F21" s="213" t="s">
        <v>327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s="94" customFormat="1" x14ac:dyDescent="0.2">
      <c r="A22" s="53">
        <v>81</v>
      </c>
      <c r="B22" s="208" t="s">
        <v>224</v>
      </c>
      <c r="C22" s="210" t="s">
        <v>34</v>
      </c>
      <c r="D22" s="210">
        <v>90</v>
      </c>
      <c r="E22" s="211">
        <v>2957.4</v>
      </c>
      <c r="F22" s="213" t="s">
        <v>327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s="94" customFormat="1" x14ac:dyDescent="0.2">
      <c r="A23" s="53">
        <v>114</v>
      </c>
      <c r="B23" s="208" t="s">
        <v>225</v>
      </c>
      <c r="C23" s="210" t="s">
        <v>34</v>
      </c>
      <c r="D23" s="210">
        <v>1</v>
      </c>
      <c r="E23" s="211">
        <v>47.08</v>
      </c>
      <c r="F23" s="213" t="s">
        <v>327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s="94" customFormat="1" x14ac:dyDescent="0.2">
      <c r="A24" s="53">
        <v>115</v>
      </c>
      <c r="B24" s="208" t="s">
        <v>226</v>
      </c>
      <c r="C24" s="210" t="s">
        <v>34</v>
      </c>
      <c r="D24" s="210">
        <v>39</v>
      </c>
      <c r="E24" s="211">
        <v>9655.7099999999991</v>
      </c>
      <c r="F24" s="213" t="s">
        <v>327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</row>
    <row r="25" spans="1:36" s="94" customFormat="1" x14ac:dyDescent="0.2">
      <c r="A25" s="53">
        <v>116</v>
      </c>
      <c r="B25" s="208" t="s">
        <v>227</v>
      </c>
      <c r="C25" s="210" t="s">
        <v>34</v>
      </c>
      <c r="D25" s="210">
        <v>12</v>
      </c>
      <c r="E25" s="211">
        <v>2630.76</v>
      </c>
      <c r="F25" s="213" t="s">
        <v>327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6" s="94" customFormat="1" x14ac:dyDescent="0.2">
      <c r="A26" s="53">
        <v>117</v>
      </c>
      <c r="B26" s="208" t="s">
        <v>228</v>
      </c>
      <c r="C26" s="210" t="s">
        <v>34</v>
      </c>
      <c r="D26" s="210">
        <v>12</v>
      </c>
      <c r="E26" s="211">
        <v>3122.16</v>
      </c>
      <c r="F26" s="213" t="s">
        <v>327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s="94" customFormat="1" x14ac:dyDescent="0.2">
      <c r="A27" s="53">
        <v>130</v>
      </c>
      <c r="B27" s="208" t="s">
        <v>229</v>
      </c>
      <c r="C27" s="210" t="s">
        <v>34</v>
      </c>
      <c r="D27" s="210">
        <v>12</v>
      </c>
      <c r="E27" s="211">
        <v>3122.16</v>
      </c>
      <c r="F27" s="213" t="s">
        <v>327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6" s="94" customFormat="1" x14ac:dyDescent="0.2">
      <c r="A28" s="53">
        <v>136</v>
      </c>
      <c r="B28" s="208" t="s">
        <v>230</v>
      </c>
      <c r="C28" s="210" t="s">
        <v>34</v>
      </c>
      <c r="D28" s="210">
        <v>4</v>
      </c>
      <c r="E28" s="211">
        <v>1040.72</v>
      </c>
      <c r="F28" s="213" t="s">
        <v>327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s="94" customFormat="1" x14ac:dyDescent="0.2">
      <c r="A29" s="53">
        <v>137</v>
      </c>
      <c r="B29" s="208" t="s">
        <v>231</v>
      </c>
      <c r="C29" s="210" t="s">
        <v>34</v>
      </c>
      <c r="D29" s="210">
        <v>24</v>
      </c>
      <c r="E29" s="211">
        <v>5739.08</v>
      </c>
      <c r="F29" s="213" t="s">
        <v>327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36" x14ac:dyDescent="0.2">
      <c r="A30" s="53">
        <v>173</v>
      </c>
      <c r="B30" s="208" t="s">
        <v>232</v>
      </c>
      <c r="C30" s="210" t="s">
        <v>34</v>
      </c>
      <c r="D30" s="210">
        <v>12</v>
      </c>
      <c r="E30" s="211">
        <v>2623.26</v>
      </c>
      <c r="F30" s="213" t="s">
        <v>327</v>
      </c>
      <c r="G30" s="94"/>
    </row>
    <row r="31" spans="1:36" x14ac:dyDescent="0.2">
      <c r="A31" s="53">
        <v>178</v>
      </c>
      <c r="B31" s="208" t="s">
        <v>233</v>
      </c>
      <c r="C31" s="210" t="s">
        <v>34</v>
      </c>
      <c r="D31" s="210">
        <v>36</v>
      </c>
      <c r="E31" s="211">
        <v>24882.82</v>
      </c>
      <c r="F31" s="213" t="s">
        <v>327</v>
      </c>
      <c r="G31" s="94"/>
    </row>
    <row r="32" spans="1:36" x14ac:dyDescent="0.2">
      <c r="A32" s="53">
        <v>9</v>
      </c>
      <c r="B32" s="208" t="s">
        <v>234</v>
      </c>
      <c r="C32" s="210" t="s">
        <v>34</v>
      </c>
      <c r="D32" s="210">
        <v>70</v>
      </c>
      <c r="E32" s="211">
        <v>12079.2</v>
      </c>
      <c r="F32" s="213" t="s">
        <v>327</v>
      </c>
      <c r="G32" s="94"/>
    </row>
    <row r="33" spans="1:7" x14ac:dyDescent="0.2">
      <c r="A33" s="53">
        <v>58</v>
      </c>
      <c r="B33" s="208" t="s">
        <v>235</v>
      </c>
      <c r="C33" s="210" t="s">
        <v>34</v>
      </c>
      <c r="D33" s="210">
        <v>3</v>
      </c>
      <c r="E33" s="211">
        <v>496.14</v>
      </c>
      <c r="F33" s="213" t="s">
        <v>327</v>
      </c>
      <c r="G33" s="94"/>
    </row>
    <row r="34" spans="1:7" x14ac:dyDescent="0.2">
      <c r="A34" s="53">
        <v>79</v>
      </c>
      <c r="B34" s="208" t="s">
        <v>236</v>
      </c>
      <c r="C34" s="210" t="s">
        <v>34</v>
      </c>
      <c r="D34" s="210">
        <v>10</v>
      </c>
      <c r="E34" s="211">
        <v>1215.0999999999999</v>
      </c>
      <c r="F34" s="213" t="s">
        <v>327</v>
      </c>
      <c r="G34" s="94"/>
    </row>
    <row r="35" spans="1:7" x14ac:dyDescent="0.2">
      <c r="A35" s="53">
        <v>132</v>
      </c>
      <c r="B35" s="208" t="s">
        <v>237</v>
      </c>
      <c r="C35" s="210" t="s">
        <v>34</v>
      </c>
      <c r="D35" s="210">
        <v>15</v>
      </c>
      <c r="E35" s="211">
        <v>7012.5</v>
      </c>
      <c r="F35" s="213" t="s">
        <v>327</v>
      </c>
      <c r="G35" s="94"/>
    </row>
    <row r="36" spans="1:7" x14ac:dyDescent="0.2">
      <c r="A36" s="53">
        <v>177</v>
      </c>
      <c r="B36" s="208" t="s">
        <v>238</v>
      </c>
      <c r="C36" s="210" t="s">
        <v>34</v>
      </c>
      <c r="D36" s="210">
        <v>15</v>
      </c>
      <c r="E36" s="211">
        <v>7012.5</v>
      </c>
      <c r="F36" s="213" t="s">
        <v>327</v>
      </c>
      <c r="G36" s="94"/>
    </row>
    <row r="37" spans="1:7" x14ac:dyDescent="0.2">
      <c r="A37" s="53">
        <v>37</v>
      </c>
      <c r="B37" s="214" t="s">
        <v>249</v>
      </c>
      <c r="C37" s="215" t="s">
        <v>34</v>
      </c>
      <c r="D37" s="216">
        <v>150</v>
      </c>
      <c r="E37" s="217">
        <v>193681.5</v>
      </c>
      <c r="F37" s="213" t="s">
        <v>14</v>
      </c>
      <c r="G37" s="94"/>
    </row>
    <row r="38" spans="1:7" x14ac:dyDescent="0.2">
      <c r="A38" s="53">
        <v>89</v>
      </c>
      <c r="B38" s="208" t="s">
        <v>239</v>
      </c>
      <c r="C38" s="210" t="s">
        <v>69</v>
      </c>
      <c r="D38" s="210">
        <v>209</v>
      </c>
      <c r="E38" s="211">
        <v>32111.99</v>
      </c>
      <c r="F38" s="213" t="s">
        <v>327</v>
      </c>
      <c r="G38" s="94"/>
    </row>
    <row r="39" spans="1:7" ht="25.5" x14ac:dyDescent="0.2">
      <c r="A39" s="53">
        <v>90</v>
      </c>
      <c r="B39" s="208" t="s">
        <v>251</v>
      </c>
      <c r="C39" s="210" t="s">
        <v>34</v>
      </c>
      <c r="D39" s="210">
        <v>11</v>
      </c>
      <c r="E39" s="211">
        <v>15222.9</v>
      </c>
      <c r="F39" s="213" t="s">
        <v>298</v>
      </c>
      <c r="G39" s="94"/>
    </row>
    <row r="40" spans="1:7" x14ac:dyDescent="0.2">
      <c r="A40" s="53">
        <v>93</v>
      </c>
      <c r="B40" s="208" t="s">
        <v>252</v>
      </c>
      <c r="C40" s="210" t="s">
        <v>34</v>
      </c>
      <c r="D40" s="210">
        <v>13</v>
      </c>
      <c r="E40" s="211">
        <v>17990.7</v>
      </c>
      <c r="F40" s="213" t="s">
        <v>298</v>
      </c>
      <c r="G40" s="94"/>
    </row>
    <row r="41" spans="1:7" x14ac:dyDescent="0.2">
      <c r="A41" s="53">
        <v>94</v>
      </c>
      <c r="B41" s="208" t="s">
        <v>240</v>
      </c>
      <c r="C41" s="210" t="s">
        <v>34</v>
      </c>
      <c r="D41" s="210">
        <v>34</v>
      </c>
      <c r="E41" s="211">
        <v>8884.0044999999991</v>
      </c>
      <c r="F41" s="213" t="s">
        <v>327</v>
      </c>
      <c r="G41" s="94"/>
    </row>
    <row r="42" spans="1:7" x14ac:dyDescent="0.2">
      <c r="A42" s="53">
        <v>96</v>
      </c>
      <c r="B42" s="208" t="s">
        <v>241</v>
      </c>
      <c r="C42" s="210" t="s">
        <v>34</v>
      </c>
      <c r="D42" s="210">
        <v>25</v>
      </c>
      <c r="E42" s="211">
        <v>6380.5559999999996</v>
      </c>
      <c r="F42" s="213" t="s">
        <v>327</v>
      </c>
      <c r="G42" s="94"/>
    </row>
    <row r="43" spans="1:7" x14ac:dyDescent="0.2">
      <c r="A43" s="53">
        <v>97</v>
      </c>
      <c r="B43" s="208" t="s">
        <v>242</v>
      </c>
      <c r="C43" s="210" t="s">
        <v>34</v>
      </c>
      <c r="D43" s="210">
        <v>16</v>
      </c>
      <c r="E43" s="211">
        <v>4122.0024999999996</v>
      </c>
      <c r="F43" s="213" t="s">
        <v>327</v>
      </c>
      <c r="G43" s="94"/>
    </row>
    <row r="44" spans="1:7" x14ac:dyDescent="0.2">
      <c r="A44" s="53">
        <v>98</v>
      </c>
      <c r="B44" s="208" t="s">
        <v>243</v>
      </c>
      <c r="C44" s="210" t="s">
        <v>34</v>
      </c>
      <c r="D44" s="210">
        <v>11</v>
      </c>
      <c r="E44" s="211">
        <v>3719.6</v>
      </c>
      <c r="F44" s="213" t="s">
        <v>327</v>
      </c>
      <c r="G44" s="94"/>
    </row>
    <row r="45" spans="1:7" x14ac:dyDescent="0.2">
      <c r="A45" s="53">
        <v>99</v>
      </c>
      <c r="B45" s="208" t="s">
        <v>244</v>
      </c>
      <c r="C45" s="210" t="s">
        <v>34</v>
      </c>
      <c r="D45" s="210">
        <v>3</v>
      </c>
      <c r="E45" s="211">
        <v>738.36</v>
      </c>
      <c r="F45" s="213" t="s">
        <v>327</v>
      </c>
      <c r="G45" s="94"/>
    </row>
    <row r="46" spans="1:7" x14ac:dyDescent="0.2">
      <c r="A46" s="53">
        <v>26</v>
      </c>
      <c r="B46" s="208" t="s">
        <v>245</v>
      </c>
      <c r="C46" s="210" t="s">
        <v>34</v>
      </c>
      <c r="D46" s="210">
        <v>3</v>
      </c>
      <c r="E46" s="211">
        <v>822.06</v>
      </c>
      <c r="F46" s="213" t="s">
        <v>327</v>
      </c>
      <c r="G46" s="94"/>
    </row>
    <row r="47" spans="1:7" x14ac:dyDescent="0.2">
      <c r="A47" s="53">
        <v>27</v>
      </c>
      <c r="B47" s="208" t="s">
        <v>124</v>
      </c>
      <c r="C47" s="210" t="s">
        <v>34</v>
      </c>
      <c r="D47" s="210">
        <v>700</v>
      </c>
      <c r="E47" s="211">
        <v>114154.6899</v>
      </c>
      <c r="F47" s="213" t="s">
        <v>327</v>
      </c>
      <c r="G47" s="94"/>
    </row>
    <row r="48" spans="1:7" x14ac:dyDescent="0.2">
      <c r="A48" s="53">
        <v>49</v>
      </c>
      <c r="B48" s="208" t="s">
        <v>246</v>
      </c>
      <c r="C48" s="210" t="s">
        <v>34</v>
      </c>
      <c r="D48" s="210">
        <v>2</v>
      </c>
      <c r="E48" s="211">
        <v>278</v>
      </c>
      <c r="F48" s="213" t="s">
        <v>327</v>
      </c>
      <c r="G48" s="94"/>
    </row>
    <row r="49" spans="1:7" x14ac:dyDescent="0.2">
      <c r="A49" s="53">
        <v>60</v>
      </c>
      <c r="B49" s="208" t="s">
        <v>247</v>
      </c>
      <c r="C49" s="210" t="s">
        <v>34</v>
      </c>
      <c r="D49" s="210">
        <v>400</v>
      </c>
      <c r="E49" s="211">
        <v>42724</v>
      </c>
      <c r="F49" s="213" t="s">
        <v>327</v>
      </c>
      <c r="G49" s="94"/>
    </row>
    <row r="50" spans="1:7" x14ac:dyDescent="0.2">
      <c r="A50" s="53">
        <v>28</v>
      </c>
      <c r="B50" s="208" t="s">
        <v>248</v>
      </c>
      <c r="C50" s="210" t="s">
        <v>34</v>
      </c>
      <c r="D50" s="210">
        <v>6</v>
      </c>
      <c r="E50" s="211">
        <v>531.9</v>
      </c>
      <c r="F50" s="213" t="s">
        <v>327</v>
      </c>
      <c r="G50" s="94"/>
    </row>
    <row r="51" spans="1:7" x14ac:dyDescent="0.2">
      <c r="A51" s="58"/>
      <c r="B51" s="111" t="s">
        <v>299</v>
      </c>
      <c r="C51" s="53"/>
      <c r="D51" s="53"/>
      <c r="E51" s="207">
        <f>SUM(E8:E50)</f>
        <v>852046.1679</v>
      </c>
      <c r="F51" s="53"/>
    </row>
    <row r="53" spans="1:7" x14ac:dyDescent="0.2">
      <c r="B53" s="154" t="s">
        <v>253</v>
      </c>
    </row>
    <row r="54" spans="1:7" x14ac:dyDescent="0.2">
      <c r="B54" s="154" t="s">
        <v>254</v>
      </c>
    </row>
  </sheetData>
  <mergeCells count="1">
    <mergeCell ref="A3:F3"/>
  </mergeCells>
  <phoneticPr fontId="3" type="noConversion"/>
  <pageMargins left="0.22" right="0.28999999999999998" top="0.35" bottom="0.32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J193"/>
  <sheetViews>
    <sheetView workbookViewId="0">
      <selection activeCell="B80" sqref="B80:I84"/>
    </sheetView>
  </sheetViews>
  <sheetFormatPr defaultColWidth="8.85546875" defaultRowHeight="12.75" x14ac:dyDescent="0.2"/>
  <cols>
    <col min="1" max="1" width="4.85546875" style="71" customWidth="1"/>
    <col min="2" max="2" width="68.28515625" style="94" customWidth="1"/>
    <col min="3" max="3" width="6" style="106" customWidth="1"/>
    <col min="4" max="4" width="8.5703125" style="106" customWidth="1"/>
    <col min="5" max="5" width="10.5703125" style="106" customWidth="1"/>
    <col min="6" max="6" width="17.140625" style="106" customWidth="1"/>
    <col min="7" max="7" width="2.85546875" style="71" customWidth="1"/>
    <col min="8" max="9" width="9.28515625" style="71" bestFit="1" customWidth="1"/>
    <col min="10" max="16384" width="8.85546875" style="71"/>
  </cols>
  <sheetData>
    <row r="1" spans="1:36" x14ac:dyDescent="0.2">
      <c r="F1" s="107">
        <v>40835</v>
      </c>
    </row>
    <row r="2" spans="1:36" ht="15.75" customHeight="1" x14ac:dyDescent="0.2">
      <c r="A2" s="504" t="s">
        <v>146</v>
      </c>
      <c r="B2" s="504"/>
      <c r="C2" s="504"/>
      <c r="D2" s="504"/>
      <c r="E2" s="504"/>
      <c r="F2" s="504"/>
    </row>
    <row r="4" spans="1:36" s="106" customFormat="1" ht="48.75" customHeight="1" x14ac:dyDescent="0.2">
      <c r="A4" s="72" t="s">
        <v>30</v>
      </c>
      <c r="B4" s="108" t="s">
        <v>31</v>
      </c>
      <c r="C4" s="72" t="s">
        <v>74</v>
      </c>
      <c r="D4" s="72" t="s">
        <v>281</v>
      </c>
      <c r="E4" s="72" t="s">
        <v>284</v>
      </c>
      <c r="F4" s="72" t="s">
        <v>282</v>
      </c>
    </row>
    <row r="5" spans="1:36" s="109" customFormat="1" ht="14.25" customHeight="1" x14ac:dyDescent="0.2">
      <c r="A5" s="53" t="s">
        <v>32</v>
      </c>
      <c r="B5" s="45" t="s">
        <v>33</v>
      </c>
      <c r="C5" s="49">
        <v>3</v>
      </c>
      <c r="D5" s="53">
        <v>4</v>
      </c>
      <c r="E5" s="53">
        <v>5</v>
      </c>
      <c r="F5" s="60">
        <v>6</v>
      </c>
    </row>
    <row r="6" spans="1:36" s="109" customFormat="1" ht="14.25" customHeight="1" x14ac:dyDescent="0.2">
      <c r="A6" s="53">
        <v>181</v>
      </c>
      <c r="B6" s="108" t="s">
        <v>155</v>
      </c>
      <c r="C6" s="164" t="s">
        <v>35</v>
      </c>
      <c r="D6" s="165">
        <v>0.5</v>
      </c>
      <c r="E6" s="133">
        <v>44321.83</v>
      </c>
      <c r="F6" s="72" t="s">
        <v>294</v>
      </c>
      <c r="G6" s="162" t="s">
        <v>150</v>
      </c>
      <c r="H6" s="166">
        <v>0.5</v>
      </c>
      <c r="I6" s="166" t="s">
        <v>330</v>
      </c>
      <c r="J6" s="133">
        <v>44321.83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</row>
    <row r="7" spans="1:36" s="109" customFormat="1" ht="14.25" customHeight="1" x14ac:dyDescent="0.2">
      <c r="A7" s="53">
        <v>171</v>
      </c>
      <c r="B7" s="108" t="s">
        <v>152</v>
      </c>
      <c r="C7" s="164" t="s">
        <v>35</v>
      </c>
      <c r="D7" s="165">
        <v>0.9</v>
      </c>
      <c r="E7" s="133">
        <v>6476.42</v>
      </c>
      <c r="F7" s="72" t="s">
        <v>294</v>
      </c>
      <c r="G7" s="162" t="s">
        <v>150</v>
      </c>
      <c r="H7" s="166">
        <v>0.9</v>
      </c>
      <c r="I7" s="166" t="s">
        <v>330</v>
      </c>
      <c r="J7" s="133">
        <v>6476.42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</row>
    <row r="8" spans="1:36" s="94" customFormat="1" ht="25.5" customHeight="1" x14ac:dyDescent="0.2">
      <c r="A8" s="53">
        <v>172</v>
      </c>
      <c r="B8" s="108" t="s">
        <v>153</v>
      </c>
      <c r="C8" s="164" t="s">
        <v>35</v>
      </c>
      <c r="D8" s="165">
        <v>1.2</v>
      </c>
      <c r="E8" s="133">
        <v>9405.49</v>
      </c>
      <c r="F8" s="72" t="s">
        <v>294</v>
      </c>
      <c r="G8" s="162" t="s">
        <v>150</v>
      </c>
      <c r="H8" s="166">
        <v>1.2</v>
      </c>
      <c r="I8" s="166" t="s">
        <v>330</v>
      </c>
      <c r="J8" s="133">
        <v>9405.49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</row>
    <row r="9" spans="1:36" s="94" customFormat="1" ht="25.5" x14ac:dyDescent="0.2">
      <c r="A9" s="53">
        <v>106</v>
      </c>
      <c r="B9" s="108" t="s">
        <v>136</v>
      </c>
      <c r="C9" s="165" t="s">
        <v>34</v>
      </c>
      <c r="D9" s="164">
        <v>22</v>
      </c>
      <c r="E9" s="175">
        <v>17969.82</v>
      </c>
      <c r="F9" s="161" t="s">
        <v>298</v>
      </c>
      <c r="G9" s="162" t="s">
        <v>150</v>
      </c>
      <c r="H9" s="166">
        <v>6</v>
      </c>
      <c r="I9" s="166" t="s">
        <v>330</v>
      </c>
      <c r="J9" s="175">
        <f>17969.82/22*6</f>
        <v>4900.8599999999997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</row>
    <row r="10" spans="1:36" s="94" customFormat="1" x14ac:dyDescent="0.2">
      <c r="A10" s="53">
        <v>20</v>
      </c>
      <c r="B10" s="108" t="s">
        <v>89</v>
      </c>
      <c r="C10" s="165" t="s">
        <v>90</v>
      </c>
      <c r="D10" s="165">
        <v>9.6720000000000006</v>
      </c>
      <c r="E10" s="133">
        <v>32376.61</v>
      </c>
      <c r="F10" s="161" t="s">
        <v>325</v>
      </c>
      <c r="G10" s="162" t="s">
        <v>150</v>
      </c>
      <c r="H10" s="162">
        <v>9.6720000000000006</v>
      </c>
      <c r="I10" s="162" t="s">
        <v>335</v>
      </c>
      <c r="J10" s="133">
        <v>32376.61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</row>
    <row r="11" spans="1:36" s="94" customFormat="1" x14ac:dyDescent="0.2">
      <c r="A11" s="53">
        <v>54</v>
      </c>
      <c r="B11" s="108" t="s">
        <v>167</v>
      </c>
      <c r="C11" s="165" t="s">
        <v>34</v>
      </c>
      <c r="D11" s="165">
        <v>19</v>
      </c>
      <c r="E11" s="133">
        <v>46.93</v>
      </c>
      <c r="F11" s="161" t="s">
        <v>327</v>
      </c>
      <c r="G11" s="162" t="s">
        <v>150</v>
      </c>
      <c r="H11" s="166">
        <v>19</v>
      </c>
      <c r="I11" s="166" t="s">
        <v>335</v>
      </c>
      <c r="J11" s="133">
        <v>46.93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</row>
    <row r="12" spans="1:36" s="94" customFormat="1" x14ac:dyDescent="0.2">
      <c r="A12" s="53">
        <v>139</v>
      </c>
      <c r="B12" s="108" t="s">
        <v>128</v>
      </c>
      <c r="C12" s="164" t="s">
        <v>34</v>
      </c>
      <c r="D12" s="165">
        <v>20</v>
      </c>
      <c r="E12" s="133">
        <v>3028.39</v>
      </c>
      <c r="F12" s="72" t="s">
        <v>304</v>
      </c>
      <c r="G12" s="162" t="s">
        <v>150</v>
      </c>
      <c r="H12" s="166">
        <v>20</v>
      </c>
      <c r="I12" s="166" t="s">
        <v>330</v>
      </c>
      <c r="J12" s="133">
        <v>3028.39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</row>
    <row r="13" spans="1:36" s="94" customFormat="1" x14ac:dyDescent="0.2">
      <c r="A13" s="53">
        <v>140</v>
      </c>
      <c r="B13" s="108" t="s">
        <v>129</v>
      </c>
      <c r="C13" s="164" t="s">
        <v>34</v>
      </c>
      <c r="D13" s="165">
        <v>47</v>
      </c>
      <c r="E13" s="133">
        <v>6436.18</v>
      </c>
      <c r="F13" s="72" t="s">
        <v>304</v>
      </c>
      <c r="G13" s="162" t="s">
        <v>150</v>
      </c>
      <c r="H13" s="166">
        <v>47</v>
      </c>
      <c r="I13" s="166" t="s">
        <v>330</v>
      </c>
      <c r="J13" s="133">
        <v>6436.18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s="162" customFormat="1" x14ac:dyDescent="0.2">
      <c r="A14" s="53">
        <v>153</v>
      </c>
      <c r="B14" s="108" t="s">
        <v>112</v>
      </c>
      <c r="C14" s="164" t="s">
        <v>34</v>
      </c>
      <c r="D14" s="165">
        <v>240</v>
      </c>
      <c r="E14" s="133">
        <v>2640</v>
      </c>
      <c r="F14" s="72" t="s">
        <v>305</v>
      </c>
      <c r="G14" s="162" t="s">
        <v>150</v>
      </c>
      <c r="H14" s="166">
        <v>240</v>
      </c>
      <c r="I14" s="166" t="s">
        <v>335</v>
      </c>
      <c r="J14" s="133">
        <v>2640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1:36" s="94" customFormat="1" x14ac:dyDescent="0.2">
      <c r="A15" s="53">
        <v>53</v>
      </c>
      <c r="B15" s="108" t="s">
        <v>166</v>
      </c>
      <c r="C15" s="165" t="s">
        <v>34</v>
      </c>
      <c r="D15" s="165">
        <v>622</v>
      </c>
      <c r="E15" s="133">
        <v>71380.72</v>
      </c>
      <c r="F15" s="161" t="s">
        <v>327</v>
      </c>
      <c r="G15" s="162" t="s">
        <v>150</v>
      </c>
      <c r="H15" s="166">
        <v>622</v>
      </c>
      <c r="I15" s="166" t="s">
        <v>335</v>
      </c>
      <c r="J15" s="133">
        <v>71380.72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6" s="105" customFormat="1" x14ac:dyDescent="0.2">
      <c r="A16" s="53">
        <v>163</v>
      </c>
      <c r="B16" s="157" t="s">
        <v>143</v>
      </c>
      <c r="C16" s="158" t="s">
        <v>34</v>
      </c>
      <c r="D16" s="159">
        <v>2</v>
      </c>
      <c r="E16" s="160">
        <v>3389.83</v>
      </c>
      <c r="F16" s="161" t="s">
        <v>294</v>
      </c>
      <c r="G16" s="162" t="s">
        <v>150</v>
      </c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</row>
    <row r="17" spans="1:36" s="171" customFormat="1" x14ac:dyDescent="0.2">
      <c r="A17" s="53">
        <v>151</v>
      </c>
      <c r="B17" s="108" t="s">
        <v>110</v>
      </c>
      <c r="C17" s="164" t="s">
        <v>34</v>
      </c>
      <c r="D17" s="165">
        <v>188</v>
      </c>
      <c r="E17" s="133">
        <v>857.85</v>
      </c>
      <c r="F17" s="72" t="s">
        <v>305</v>
      </c>
      <c r="G17" s="162" t="s">
        <v>150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</row>
    <row r="18" spans="1:36" s="94" customFormat="1" x14ac:dyDescent="0.2">
      <c r="A18" s="53">
        <v>152</v>
      </c>
      <c r="B18" s="108" t="s">
        <v>111</v>
      </c>
      <c r="C18" s="164" t="s">
        <v>34</v>
      </c>
      <c r="D18" s="165">
        <v>886</v>
      </c>
      <c r="E18" s="133">
        <v>2147.37</v>
      </c>
      <c r="F18" s="72" t="s">
        <v>305</v>
      </c>
      <c r="G18" s="162" t="s">
        <v>150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</row>
    <row r="19" spans="1:36" s="94" customFormat="1" x14ac:dyDescent="0.2">
      <c r="A19" s="53">
        <v>62</v>
      </c>
      <c r="B19" s="108" t="s">
        <v>125</v>
      </c>
      <c r="C19" s="165" t="s">
        <v>34</v>
      </c>
      <c r="D19" s="165">
        <v>1</v>
      </c>
      <c r="E19" s="133">
        <v>60937.45</v>
      </c>
      <c r="F19" s="161" t="s">
        <v>9</v>
      </c>
      <c r="G19" s="162" t="s">
        <v>150</v>
      </c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</row>
    <row r="20" spans="1:36" s="162" customFormat="1" x14ac:dyDescent="0.2">
      <c r="A20" s="53">
        <v>15</v>
      </c>
      <c r="B20" s="108" t="s">
        <v>103</v>
      </c>
      <c r="C20" s="161" t="s">
        <v>34</v>
      </c>
      <c r="D20" s="161">
        <v>23</v>
      </c>
      <c r="E20" s="133">
        <v>767.97</v>
      </c>
      <c r="F20" s="161" t="s">
        <v>325</v>
      </c>
      <c r="G20" s="162" t="s">
        <v>150</v>
      </c>
      <c r="H20" s="166"/>
      <c r="I20" s="166"/>
      <c r="J20" s="166"/>
      <c r="K20" s="166"/>
    </row>
    <row r="21" spans="1:36" s="94" customFormat="1" ht="25.5" x14ac:dyDescent="0.2">
      <c r="A21" s="53">
        <v>2</v>
      </c>
      <c r="B21" s="172" t="s">
        <v>122</v>
      </c>
      <c r="C21" s="161" t="s">
        <v>34</v>
      </c>
      <c r="D21" s="173">
        <v>3</v>
      </c>
      <c r="E21" s="174"/>
      <c r="F21" s="161" t="s">
        <v>18</v>
      </c>
      <c r="G21" s="166" t="s">
        <v>150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</row>
    <row r="22" spans="1:36" s="94" customFormat="1" x14ac:dyDescent="0.2">
      <c r="A22" s="53">
        <v>43</v>
      </c>
      <c r="B22" s="108" t="s">
        <v>157</v>
      </c>
      <c r="C22" s="161" t="s">
        <v>34</v>
      </c>
      <c r="D22" s="161">
        <v>315</v>
      </c>
      <c r="E22" s="133">
        <v>26044.2</v>
      </c>
      <c r="F22" s="161" t="s">
        <v>327</v>
      </c>
      <c r="G22" s="162" t="s">
        <v>150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</row>
    <row r="23" spans="1:36" s="162" customFormat="1" x14ac:dyDescent="0.2">
      <c r="A23" s="53">
        <v>44</v>
      </c>
      <c r="B23" s="108" t="s">
        <v>158</v>
      </c>
      <c r="C23" s="165" t="s">
        <v>34</v>
      </c>
      <c r="D23" s="165">
        <v>219</v>
      </c>
      <c r="E23" s="133">
        <v>25831.05</v>
      </c>
      <c r="F23" s="161" t="s">
        <v>327</v>
      </c>
      <c r="G23" s="162" t="s">
        <v>150</v>
      </c>
      <c r="H23" s="166"/>
      <c r="I23" s="166"/>
      <c r="J23" s="166"/>
    </row>
    <row r="24" spans="1:36" s="162" customFormat="1" x14ac:dyDescent="0.2">
      <c r="A24" s="53">
        <v>154</v>
      </c>
      <c r="B24" s="108" t="s">
        <v>113</v>
      </c>
      <c r="C24" s="164" t="s">
        <v>34</v>
      </c>
      <c r="D24" s="165">
        <v>214</v>
      </c>
      <c r="E24" s="133">
        <v>1136.3399999999999</v>
      </c>
      <c r="F24" s="72" t="s">
        <v>305</v>
      </c>
      <c r="G24" s="162" t="s">
        <v>150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</row>
    <row r="25" spans="1:36" s="162" customFormat="1" x14ac:dyDescent="0.2">
      <c r="A25" s="53">
        <v>123</v>
      </c>
      <c r="B25" s="111" t="s">
        <v>107</v>
      </c>
      <c r="C25" s="72" t="s">
        <v>34</v>
      </c>
      <c r="D25" s="72">
        <v>374</v>
      </c>
      <c r="E25" s="175">
        <v>14252.17</v>
      </c>
      <c r="F25" s="161" t="s">
        <v>297</v>
      </c>
      <c r="G25" s="162" t="s">
        <v>150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</row>
    <row r="26" spans="1:36" s="162" customFormat="1" x14ac:dyDescent="0.2">
      <c r="A26" s="53">
        <v>124</v>
      </c>
      <c r="B26" s="111" t="s">
        <v>108</v>
      </c>
      <c r="C26" s="72" t="s">
        <v>34</v>
      </c>
      <c r="D26" s="72">
        <v>120</v>
      </c>
      <c r="E26" s="175">
        <v>1402.83</v>
      </c>
      <c r="F26" s="161" t="s">
        <v>297</v>
      </c>
      <c r="G26" s="162" t="s">
        <v>150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1:36" s="94" customFormat="1" x14ac:dyDescent="0.2">
      <c r="A27" s="53">
        <v>136</v>
      </c>
      <c r="B27" s="108" t="s">
        <v>73</v>
      </c>
      <c r="C27" s="164" t="s">
        <v>34</v>
      </c>
      <c r="D27" s="165">
        <v>90</v>
      </c>
      <c r="E27" s="133">
        <v>2859.43</v>
      </c>
      <c r="F27" s="72" t="s">
        <v>304</v>
      </c>
      <c r="G27" s="162" t="s">
        <v>150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</row>
    <row r="28" spans="1:36" s="94" customFormat="1" x14ac:dyDescent="0.2">
      <c r="A28" s="53">
        <v>155</v>
      </c>
      <c r="B28" s="108" t="s">
        <v>114</v>
      </c>
      <c r="C28" s="164" t="s">
        <v>34</v>
      </c>
      <c r="D28" s="165">
        <v>153</v>
      </c>
      <c r="E28" s="133">
        <v>10289.25</v>
      </c>
      <c r="F28" s="72" t="s">
        <v>305</v>
      </c>
      <c r="G28" s="162" t="s">
        <v>150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</row>
    <row r="29" spans="1:36" x14ac:dyDescent="0.2">
      <c r="A29" s="53">
        <v>95</v>
      </c>
      <c r="B29" s="111" t="s">
        <v>301</v>
      </c>
      <c r="C29" s="165" t="s">
        <v>34</v>
      </c>
      <c r="D29" s="164">
        <v>2000</v>
      </c>
      <c r="E29" s="175">
        <v>24880</v>
      </c>
      <c r="F29" s="161" t="s">
        <v>298</v>
      </c>
      <c r="G29" s="162" t="s">
        <v>150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</row>
    <row r="30" spans="1:36" s="166" customFormat="1" x14ac:dyDescent="0.2">
      <c r="A30" s="53">
        <v>156</v>
      </c>
      <c r="B30" s="108" t="s">
        <v>109</v>
      </c>
      <c r="C30" s="164" t="s">
        <v>39</v>
      </c>
      <c r="D30" s="165">
        <v>385</v>
      </c>
      <c r="E30" s="133">
        <v>159128.20000000001</v>
      </c>
      <c r="F30" s="72" t="s">
        <v>305</v>
      </c>
      <c r="G30" s="162" t="s">
        <v>150</v>
      </c>
    </row>
    <row r="31" spans="1:36" x14ac:dyDescent="0.2">
      <c r="A31" s="53">
        <v>17</v>
      </c>
      <c r="B31" s="108" t="s">
        <v>102</v>
      </c>
      <c r="C31" s="161" t="s">
        <v>35</v>
      </c>
      <c r="D31" s="161">
        <v>3.3000000000000002E-2</v>
      </c>
      <c r="E31" s="133">
        <v>10031</v>
      </c>
      <c r="F31" s="161" t="s">
        <v>325</v>
      </c>
      <c r="G31" s="162" t="s">
        <v>150</v>
      </c>
      <c r="H31" s="166"/>
      <c r="I31" s="166"/>
      <c r="J31" s="166"/>
      <c r="K31" s="166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36" x14ac:dyDescent="0.2">
      <c r="A32" s="53">
        <v>25</v>
      </c>
      <c r="B32" s="157" t="s">
        <v>127</v>
      </c>
      <c r="C32" s="158" t="s">
        <v>35</v>
      </c>
      <c r="D32" s="159">
        <v>0.30199999999999999</v>
      </c>
      <c r="E32" s="160">
        <v>65442.8</v>
      </c>
      <c r="F32" s="161" t="s">
        <v>76</v>
      </c>
      <c r="G32" s="162" t="s">
        <v>150</v>
      </c>
      <c r="H32" s="178"/>
      <c r="I32" s="178"/>
      <c r="J32" s="178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</row>
    <row r="33" spans="1:36" x14ac:dyDescent="0.2">
      <c r="A33" s="53">
        <v>183</v>
      </c>
      <c r="B33" s="108" t="s">
        <v>121</v>
      </c>
      <c r="C33" s="164" t="s">
        <v>35</v>
      </c>
      <c r="D33" s="165">
        <v>2.5000000000000001E-2</v>
      </c>
      <c r="E33" s="133">
        <v>216698</v>
      </c>
      <c r="F33" s="72" t="s">
        <v>329</v>
      </c>
      <c r="G33" s="162" t="s">
        <v>150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1:36" x14ac:dyDescent="0.2">
      <c r="A34" s="53">
        <v>170</v>
      </c>
      <c r="B34" s="157" t="s">
        <v>145</v>
      </c>
      <c r="C34" s="158" t="s">
        <v>35</v>
      </c>
      <c r="D34" s="159">
        <v>0.34</v>
      </c>
      <c r="E34" s="160">
        <v>4640.45</v>
      </c>
      <c r="F34" s="161" t="s">
        <v>294</v>
      </c>
      <c r="G34" s="162" t="s">
        <v>150</v>
      </c>
      <c r="H34" s="178"/>
      <c r="I34" s="178"/>
      <c r="J34" s="178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</row>
    <row r="35" spans="1:36" x14ac:dyDescent="0.2">
      <c r="A35" s="53">
        <v>126</v>
      </c>
      <c r="B35" s="180" t="s">
        <v>106</v>
      </c>
      <c r="C35" s="181" t="s">
        <v>39</v>
      </c>
      <c r="D35" s="161">
        <v>500</v>
      </c>
      <c r="E35" s="133">
        <v>7131.19</v>
      </c>
      <c r="F35" s="161" t="s">
        <v>297</v>
      </c>
      <c r="G35" s="162" t="s">
        <v>150</v>
      </c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</row>
    <row r="36" spans="1:36" x14ac:dyDescent="0.2">
      <c r="A36" s="53">
        <v>45</v>
      </c>
      <c r="B36" s="108" t="s">
        <v>159</v>
      </c>
      <c r="C36" s="165" t="s">
        <v>34</v>
      </c>
      <c r="D36" s="165">
        <v>2</v>
      </c>
      <c r="E36" s="133">
        <v>19982</v>
      </c>
      <c r="F36" s="161" t="s">
        <v>327</v>
      </c>
      <c r="G36" s="162" t="s">
        <v>150</v>
      </c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</row>
    <row r="37" spans="1:36" x14ac:dyDescent="0.2">
      <c r="A37" s="53">
        <v>46</v>
      </c>
      <c r="B37" s="108" t="s">
        <v>160</v>
      </c>
      <c r="C37" s="165" t="s">
        <v>34</v>
      </c>
      <c r="D37" s="165">
        <v>2</v>
      </c>
      <c r="E37" s="133">
        <v>22130</v>
      </c>
      <c r="F37" s="161" t="s">
        <v>327</v>
      </c>
      <c r="G37" s="162" t="s">
        <v>150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</row>
    <row r="38" spans="1:36" x14ac:dyDescent="0.2">
      <c r="A38" s="53">
        <v>63</v>
      </c>
      <c r="B38" s="108" t="s">
        <v>302</v>
      </c>
      <c r="C38" s="165" t="s">
        <v>34</v>
      </c>
      <c r="D38" s="165">
        <v>149</v>
      </c>
      <c r="E38" s="133">
        <v>226.48</v>
      </c>
      <c r="F38" s="161" t="s">
        <v>9</v>
      </c>
      <c r="G38" s="162" t="s">
        <v>150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</row>
    <row r="39" spans="1:36" x14ac:dyDescent="0.2">
      <c r="A39" s="53">
        <v>127</v>
      </c>
      <c r="B39" s="111" t="s">
        <v>105</v>
      </c>
      <c r="C39" s="72" t="s">
        <v>34</v>
      </c>
      <c r="D39" s="72">
        <v>75</v>
      </c>
      <c r="E39" s="175">
        <v>273.85000000000002</v>
      </c>
      <c r="F39" s="161" t="s">
        <v>297</v>
      </c>
      <c r="G39" s="162" t="s">
        <v>150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</row>
    <row r="40" spans="1:36" x14ac:dyDescent="0.2">
      <c r="A40" s="53">
        <v>141</v>
      </c>
      <c r="B40" s="108" t="s">
        <v>130</v>
      </c>
      <c r="C40" s="164" t="s">
        <v>34</v>
      </c>
      <c r="D40" s="165">
        <v>4</v>
      </c>
      <c r="E40" s="133">
        <v>5341.16</v>
      </c>
      <c r="F40" s="72" t="s">
        <v>304</v>
      </c>
      <c r="G40" s="162" t="s">
        <v>150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</row>
    <row r="41" spans="1:36" x14ac:dyDescent="0.2">
      <c r="A41" s="53">
        <v>19</v>
      </c>
      <c r="B41" s="108" t="s">
        <v>104</v>
      </c>
      <c r="C41" s="161" t="s">
        <v>34</v>
      </c>
      <c r="D41" s="161">
        <v>30</v>
      </c>
      <c r="E41" s="133">
        <v>168</v>
      </c>
      <c r="F41" s="161" t="s">
        <v>325</v>
      </c>
      <c r="G41" s="162" t="s">
        <v>150</v>
      </c>
      <c r="H41" s="166"/>
      <c r="I41" s="166"/>
      <c r="J41" s="166"/>
      <c r="K41" s="166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</row>
    <row r="42" spans="1:36" x14ac:dyDescent="0.2">
      <c r="A42" s="53">
        <v>157</v>
      </c>
      <c r="B42" s="108" t="s">
        <v>115</v>
      </c>
      <c r="C42" s="164" t="s">
        <v>34</v>
      </c>
      <c r="D42" s="165">
        <v>44</v>
      </c>
      <c r="E42" s="133">
        <v>847</v>
      </c>
      <c r="F42" s="72" t="s">
        <v>305</v>
      </c>
      <c r="G42" s="162" t="s">
        <v>150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</row>
    <row r="43" spans="1:36" x14ac:dyDescent="0.2">
      <c r="A43" s="53">
        <v>47</v>
      </c>
      <c r="B43" s="108" t="s">
        <v>161</v>
      </c>
      <c r="C43" s="165" t="s">
        <v>34</v>
      </c>
      <c r="D43" s="165">
        <v>112</v>
      </c>
      <c r="E43" s="133">
        <v>15300.32</v>
      </c>
      <c r="F43" s="161" t="s">
        <v>327</v>
      </c>
      <c r="G43" s="162" t="s">
        <v>150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</row>
    <row r="44" spans="1:36" x14ac:dyDescent="0.2">
      <c r="A44" s="53">
        <v>48</v>
      </c>
      <c r="B44" s="108" t="s">
        <v>162</v>
      </c>
      <c r="C44" s="165" t="s">
        <v>34</v>
      </c>
      <c r="D44" s="165">
        <v>14</v>
      </c>
      <c r="E44" s="133">
        <v>1610.56</v>
      </c>
      <c r="F44" s="161" t="s">
        <v>327</v>
      </c>
      <c r="G44" s="162" t="s">
        <v>150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</row>
    <row r="45" spans="1:36" x14ac:dyDescent="0.2">
      <c r="A45" s="53">
        <v>144</v>
      </c>
      <c r="B45" s="108" t="s">
        <v>308</v>
      </c>
      <c r="C45" s="164" t="s">
        <v>34</v>
      </c>
      <c r="D45" s="165">
        <v>18</v>
      </c>
      <c r="E45" s="133">
        <v>830.56</v>
      </c>
      <c r="F45" s="72" t="s">
        <v>304</v>
      </c>
      <c r="G45" s="162" t="s">
        <v>150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</row>
    <row r="46" spans="1:36" x14ac:dyDescent="0.2">
      <c r="A46" s="53">
        <v>175</v>
      </c>
      <c r="B46" s="157" t="s">
        <v>144</v>
      </c>
      <c r="C46" s="158" t="s">
        <v>34</v>
      </c>
      <c r="D46" s="159">
        <v>1</v>
      </c>
      <c r="E46" s="160">
        <v>4800.8500000000004</v>
      </c>
      <c r="F46" s="161" t="s">
        <v>294</v>
      </c>
      <c r="G46" s="162" t="s">
        <v>150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</row>
    <row r="47" spans="1:36" x14ac:dyDescent="0.2">
      <c r="A47" s="53">
        <v>64</v>
      </c>
      <c r="B47" s="108" t="s">
        <v>123</v>
      </c>
      <c r="C47" s="165" t="s">
        <v>34</v>
      </c>
      <c r="D47" s="165">
        <v>40</v>
      </c>
      <c r="E47" s="133">
        <v>318.8</v>
      </c>
      <c r="F47" s="161" t="s">
        <v>9</v>
      </c>
      <c r="G47" s="162" t="s">
        <v>150</v>
      </c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36" s="166" customFormat="1" x14ac:dyDescent="0.2">
      <c r="A48" s="53">
        <v>49</v>
      </c>
      <c r="B48" s="108" t="s">
        <v>163</v>
      </c>
      <c r="C48" s="165" t="s">
        <v>34</v>
      </c>
      <c r="D48" s="165">
        <v>18</v>
      </c>
      <c r="E48" s="133">
        <v>28471.68</v>
      </c>
      <c r="F48" s="161" t="s">
        <v>327</v>
      </c>
      <c r="G48" s="162" t="s">
        <v>150</v>
      </c>
    </row>
    <row r="49" spans="1:7" s="166" customFormat="1" x14ac:dyDescent="0.2">
      <c r="A49" s="53">
        <v>50</v>
      </c>
      <c r="B49" s="108" t="s">
        <v>164</v>
      </c>
      <c r="C49" s="165" t="s">
        <v>34</v>
      </c>
      <c r="D49" s="165">
        <v>1</v>
      </c>
      <c r="E49" s="133">
        <v>3594.91</v>
      </c>
      <c r="F49" s="161" t="s">
        <v>327</v>
      </c>
      <c r="G49" s="162" t="s">
        <v>150</v>
      </c>
    </row>
    <row r="50" spans="1:7" s="166" customFormat="1" ht="25.5" x14ac:dyDescent="0.2">
      <c r="A50" s="53">
        <v>107</v>
      </c>
      <c r="B50" s="111" t="s">
        <v>137</v>
      </c>
      <c r="C50" s="165" t="s">
        <v>34</v>
      </c>
      <c r="D50" s="164">
        <v>7</v>
      </c>
      <c r="E50" s="175">
        <v>5103.66</v>
      </c>
      <c r="F50" s="161" t="s">
        <v>298</v>
      </c>
      <c r="G50" s="162" t="s">
        <v>150</v>
      </c>
    </row>
    <row r="51" spans="1:7" s="166" customFormat="1" x14ac:dyDescent="0.2">
      <c r="A51" s="53">
        <v>110</v>
      </c>
      <c r="B51" s="111" t="s">
        <v>135</v>
      </c>
      <c r="C51" s="165" t="s">
        <v>34</v>
      </c>
      <c r="D51" s="164">
        <v>15</v>
      </c>
      <c r="E51" s="175">
        <v>9086.9699999999993</v>
      </c>
      <c r="F51" s="161" t="s">
        <v>298</v>
      </c>
      <c r="G51" s="162" t="s">
        <v>150</v>
      </c>
    </row>
    <row r="52" spans="1:7" s="166" customFormat="1" x14ac:dyDescent="0.2">
      <c r="A52" s="53">
        <v>111</v>
      </c>
      <c r="B52" s="111" t="s">
        <v>99</v>
      </c>
      <c r="C52" s="165" t="s">
        <v>34</v>
      </c>
      <c r="D52" s="164">
        <v>8</v>
      </c>
      <c r="E52" s="175">
        <v>5833.52</v>
      </c>
      <c r="F52" s="161" t="s">
        <v>298</v>
      </c>
      <c r="G52" s="162" t="s">
        <v>150</v>
      </c>
    </row>
    <row r="53" spans="1:7" s="166" customFormat="1" x14ac:dyDescent="0.2">
      <c r="A53" s="53">
        <v>113</v>
      </c>
      <c r="B53" s="111" t="s">
        <v>138</v>
      </c>
      <c r="C53" s="165" t="s">
        <v>34</v>
      </c>
      <c r="D53" s="164">
        <v>4</v>
      </c>
      <c r="E53" s="175">
        <v>6509.04</v>
      </c>
      <c r="F53" s="161" t="s">
        <v>298</v>
      </c>
      <c r="G53" s="162" t="s">
        <v>150</v>
      </c>
    </row>
    <row r="54" spans="1:7" s="166" customFormat="1" x14ac:dyDescent="0.2">
      <c r="A54" s="53">
        <v>114</v>
      </c>
      <c r="B54" s="111" t="s">
        <v>139</v>
      </c>
      <c r="C54" s="165" t="s">
        <v>34</v>
      </c>
      <c r="D54" s="164">
        <v>6</v>
      </c>
      <c r="E54" s="175">
        <v>6247.26</v>
      </c>
      <c r="F54" s="161" t="s">
        <v>298</v>
      </c>
      <c r="G54" s="162" t="s">
        <v>150</v>
      </c>
    </row>
    <row r="55" spans="1:7" s="166" customFormat="1" x14ac:dyDescent="0.2">
      <c r="A55" s="53">
        <v>115</v>
      </c>
      <c r="B55" s="111" t="s">
        <v>140</v>
      </c>
      <c r="C55" s="165" t="s">
        <v>34</v>
      </c>
      <c r="D55" s="164">
        <v>36</v>
      </c>
      <c r="E55" s="175">
        <v>63303.12</v>
      </c>
      <c r="F55" s="161" t="s">
        <v>298</v>
      </c>
      <c r="G55" s="162" t="s">
        <v>150</v>
      </c>
    </row>
    <row r="56" spans="1:7" s="166" customFormat="1" x14ac:dyDescent="0.2">
      <c r="A56" s="53">
        <v>116</v>
      </c>
      <c r="B56" s="111" t="s">
        <v>141</v>
      </c>
      <c r="C56" s="165" t="s">
        <v>34</v>
      </c>
      <c r="D56" s="164">
        <v>10</v>
      </c>
      <c r="E56" s="175">
        <v>10557.2</v>
      </c>
      <c r="F56" s="161" t="s">
        <v>298</v>
      </c>
      <c r="G56" s="162" t="s">
        <v>150</v>
      </c>
    </row>
    <row r="57" spans="1:7" s="166" customFormat="1" x14ac:dyDescent="0.2">
      <c r="A57" s="53">
        <v>146</v>
      </c>
      <c r="B57" s="108" t="s">
        <v>131</v>
      </c>
      <c r="C57" s="164" t="s">
        <v>34</v>
      </c>
      <c r="D57" s="165">
        <v>10</v>
      </c>
      <c r="E57" s="133">
        <v>69.72</v>
      </c>
      <c r="F57" s="72" t="s">
        <v>304</v>
      </c>
      <c r="G57" s="162" t="s">
        <v>150</v>
      </c>
    </row>
    <row r="58" spans="1:7" s="166" customFormat="1" x14ac:dyDescent="0.2">
      <c r="A58" s="53">
        <v>147</v>
      </c>
      <c r="B58" s="108" t="s">
        <v>132</v>
      </c>
      <c r="C58" s="164" t="s">
        <v>34</v>
      </c>
      <c r="D58" s="165">
        <v>5</v>
      </c>
      <c r="E58" s="133">
        <v>41.2</v>
      </c>
      <c r="F58" s="72" t="s">
        <v>304</v>
      </c>
      <c r="G58" s="162" t="s">
        <v>150</v>
      </c>
    </row>
    <row r="59" spans="1:7" s="166" customFormat="1" x14ac:dyDescent="0.2">
      <c r="A59" s="53">
        <v>148</v>
      </c>
      <c r="B59" s="108" t="s">
        <v>133</v>
      </c>
      <c r="C59" s="164" t="s">
        <v>34</v>
      </c>
      <c r="D59" s="165">
        <v>10</v>
      </c>
      <c r="E59" s="133">
        <v>118.7</v>
      </c>
      <c r="F59" s="72" t="s">
        <v>304</v>
      </c>
      <c r="G59" s="162" t="s">
        <v>150</v>
      </c>
    </row>
    <row r="60" spans="1:7" s="166" customFormat="1" x14ac:dyDescent="0.2">
      <c r="A60" s="53">
        <v>149</v>
      </c>
      <c r="B60" s="108" t="s">
        <v>5</v>
      </c>
      <c r="C60" s="164" t="s">
        <v>34</v>
      </c>
      <c r="D60" s="165">
        <v>12</v>
      </c>
      <c r="E60" s="133">
        <v>220.32</v>
      </c>
      <c r="F60" s="72" t="s">
        <v>304</v>
      </c>
      <c r="G60" s="162" t="s">
        <v>150</v>
      </c>
    </row>
    <row r="61" spans="1:7" s="166" customFormat="1" x14ac:dyDescent="0.2">
      <c r="A61" s="53">
        <v>150</v>
      </c>
      <c r="B61" s="108" t="s">
        <v>134</v>
      </c>
      <c r="C61" s="164" t="s">
        <v>34</v>
      </c>
      <c r="D61" s="165">
        <v>5</v>
      </c>
      <c r="E61" s="133">
        <v>204.75</v>
      </c>
      <c r="F61" s="72" t="s">
        <v>304</v>
      </c>
      <c r="G61" s="162" t="s">
        <v>150</v>
      </c>
    </row>
    <row r="62" spans="1:7" s="166" customFormat="1" x14ac:dyDescent="0.2">
      <c r="A62" s="53">
        <v>179</v>
      </c>
      <c r="B62" s="108" t="s">
        <v>154</v>
      </c>
      <c r="C62" s="164" t="s">
        <v>34</v>
      </c>
      <c r="D62" s="165">
        <v>1</v>
      </c>
      <c r="E62" s="133">
        <v>5704.24</v>
      </c>
      <c r="F62" s="72" t="s">
        <v>294</v>
      </c>
      <c r="G62" s="162" t="s">
        <v>150</v>
      </c>
    </row>
    <row r="63" spans="1:7" s="166" customFormat="1" x14ac:dyDescent="0.2">
      <c r="A63" s="53">
        <v>51</v>
      </c>
      <c r="B63" s="108" t="s">
        <v>165</v>
      </c>
      <c r="C63" s="165" t="s">
        <v>34</v>
      </c>
      <c r="D63" s="165">
        <v>18</v>
      </c>
      <c r="E63" s="133">
        <v>32354.28</v>
      </c>
      <c r="F63" s="161" t="s">
        <v>327</v>
      </c>
      <c r="G63" s="162" t="s">
        <v>150</v>
      </c>
    </row>
    <row r="64" spans="1:7" s="166" customFormat="1" x14ac:dyDescent="0.2">
      <c r="A64" s="53">
        <v>52</v>
      </c>
      <c r="B64" s="108" t="s">
        <v>165</v>
      </c>
      <c r="C64" s="165" t="s">
        <v>34</v>
      </c>
      <c r="D64" s="165">
        <v>21</v>
      </c>
      <c r="E64" s="133">
        <v>37746.660000000003</v>
      </c>
      <c r="F64" s="161" t="s">
        <v>327</v>
      </c>
      <c r="G64" s="162" t="s">
        <v>150</v>
      </c>
    </row>
    <row r="65" spans="1:36" x14ac:dyDescent="0.2">
      <c r="A65" s="53">
        <v>158</v>
      </c>
      <c r="B65" s="108" t="s">
        <v>116</v>
      </c>
      <c r="C65" s="164" t="s">
        <v>39</v>
      </c>
      <c r="D65" s="165">
        <v>1300</v>
      </c>
      <c r="E65" s="133">
        <v>38766</v>
      </c>
      <c r="F65" s="72" t="s">
        <v>305</v>
      </c>
      <c r="G65" s="162" t="s">
        <v>150</v>
      </c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</row>
    <row r="66" spans="1:36" x14ac:dyDescent="0.2">
      <c r="A66" s="53">
        <v>182</v>
      </c>
      <c r="B66" s="108" t="s">
        <v>156</v>
      </c>
      <c r="C66" s="164" t="s">
        <v>35</v>
      </c>
      <c r="D66" s="165">
        <v>0.12</v>
      </c>
      <c r="E66" s="133">
        <v>3938.69</v>
      </c>
      <c r="F66" s="72" t="s">
        <v>294</v>
      </c>
      <c r="G66" s="162" t="s">
        <v>150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</row>
    <row r="67" spans="1:36" s="166" customFormat="1" x14ac:dyDescent="0.2">
      <c r="A67" s="53">
        <v>55</v>
      </c>
      <c r="B67" s="108" t="s">
        <v>168</v>
      </c>
      <c r="C67" s="165" t="s">
        <v>34</v>
      </c>
      <c r="D67" s="165">
        <v>52</v>
      </c>
      <c r="E67" s="133">
        <v>927.16</v>
      </c>
      <c r="F67" s="161" t="s">
        <v>327</v>
      </c>
      <c r="G67" s="162" t="s">
        <v>150</v>
      </c>
    </row>
    <row r="68" spans="1:36" s="166" customFormat="1" x14ac:dyDescent="0.2">
      <c r="A68" s="53">
        <v>65</v>
      </c>
      <c r="B68" s="108" t="s">
        <v>126</v>
      </c>
      <c r="C68" s="165" t="s">
        <v>34</v>
      </c>
      <c r="D68" s="165">
        <v>1</v>
      </c>
      <c r="E68" s="165">
        <v>3366.79</v>
      </c>
      <c r="F68" s="161" t="s">
        <v>9</v>
      </c>
      <c r="G68" s="162" t="s">
        <v>150</v>
      </c>
    </row>
    <row r="69" spans="1:36" s="166" customFormat="1" x14ac:dyDescent="0.2">
      <c r="A69" s="53">
        <v>11</v>
      </c>
      <c r="B69" s="183" t="s">
        <v>100</v>
      </c>
      <c r="C69" s="72" t="s">
        <v>34</v>
      </c>
      <c r="D69" s="72">
        <v>174</v>
      </c>
      <c r="E69" s="175">
        <f>174*27.87</f>
        <v>4849.38</v>
      </c>
      <c r="F69" s="161" t="s">
        <v>37</v>
      </c>
      <c r="G69" s="166" t="s">
        <v>150</v>
      </c>
    </row>
    <row r="70" spans="1:36" s="166" customFormat="1" x14ac:dyDescent="0.2">
      <c r="A70" s="53">
        <v>56</v>
      </c>
      <c r="B70" s="108" t="s">
        <v>169</v>
      </c>
      <c r="C70" s="165" t="s">
        <v>34</v>
      </c>
      <c r="D70" s="165">
        <v>60</v>
      </c>
      <c r="E70" s="133">
        <v>5608.2</v>
      </c>
      <c r="F70" s="161" t="s">
        <v>327</v>
      </c>
      <c r="G70" s="162" t="s">
        <v>150</v>
      </c>
    </row>
    <row r="71" spans="1:36" s="166" customFormat="1" x14ac:dyDescent="0.2">
      <c r="A71" s="53">
        <v>57</v>
      </c>
      <c r="B71" s="108" t="s">
        <v>170</v>
      </c>
      <c r="C71" s="165" t="s">
        <v>34</v>
      </c>
      <c r="D71" s="165">
        <v>34</v>
      </c>
      <c r="E71" s="133">
        <v>396.6</v>
      </c>
      <c r="F71" s="161" t="s">
        <v>327</v>
      </c>
      <c r="G71" s="162" t="s">
        <v>150</v>
      </c>
    </row>
    <row r="72" spans="1:36" x14ac:dyDescent="0.2">
      <c r="A72" s="53">
        <v>159</v>
      </c>
      <c r="B72" s="108" t="s">
        <v>117</v>
      </c>
      <c r="C72" s="164" t="s">
        <v>34</v>
      </c>
      <c r="D72" s="165">
        <v>50</v>
      </c>
      <c r="E72" s="133">
        <v>116273.94</v>
      </c>
      <c r="F72" s="72" t="s">
        <v>305</v>
      </c>
      <c r="G72" s="162" t="s">
        <v>150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</row>
    <row r="73" spans="1:36" x14ac:dyDescent="0.2">
      <c r="A73" s="53">
        <v>160</v>
      </c>
      <c r="B73" s="108" t="s">
        <v>118</v>
      </c>
      <c r="C73" s="164" t="s">
        <v>34</v>
      </c>
      <c r="D73" s="165">
        <v>28</v>
      </c>
      <c r="E73" s="133">
        <v>108691.85</v>
      </c>
      <c r="F73" s="72" t="s">
        <v>305</v>
      </c>
      <c r="G73" s="162" t="s">
        <v>150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</row>
    <row r="74" spans="1:36" x14ac:dyDescent="0.2">
      <c r="A74" s="53">
        <v>58</v>
      </c>
      <c r="B74" s="108" t="s">
        <v>171</v>
      </c>
      <c r="C74" s="165" t="s">
        <v>34</v>
      </c>
      <c r="D74" s="165">
        <v>4</v>
      </c>
      <c r="E74" s="133">
        <v>1567.4</v>
      </c>
      <c r="F74" s="161" t="s">
        <v>327</v>
      </c>
      <c r="G74" s="162" t="s">
        <v>150</v>
      </c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</row>
    <row r="75" spans="1:36" x14ac:dyDescent="0.2">
      <c r="A75" s="53">
        <v>66</v>
      </c>
      <c r="B75" s="108" t="s">
        <v>124</v>
      </c>
      <c r="C75" s="165" t="s">
        <v>34</v>
      </c>
      <c r="D75" s="165">
        <v>200</v>
      </c>
      <c r="E75" s="133">
        <v>17800</v>
      </c>
      <c r="F75" s="161" t="s">
        <v>9</v>
      </c>
      <c r="G75" s="162" t="s">
        <v>150</v>
      </c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</row>
    <row r="76" spans="1:36" x14ac:dyDescent="0.2">
      <c r="A76" s="53">
        <v>60</v>
      </c>
      <c r="B76" s="108" t="s">
        <v>172</v>
      </c>
      <c r="C76" s="165" t="s">
        <v>34</v>
      </c>
      <c r="D76" s="165">
        <v>1</v>
      </c>
      <c r="E76" s="133">
        <v>1382</v>
      </c>
      <c r="F76" s="161" t="s">
        <v>327</v>
      </c>
      <c r="G76" s="162" t="s">
        <v>150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</row>
    <row r="77" spans="1:36" x14ac:dyDescent="0.2">
      <c r="A77" s="53">
        <v>161</v>
      </c>
      <c r="B77" s="108" t="s">
        <v>119</v>
      </c>
      <c r="C77" s="164" t="s">
        <v>34</v>
      </c>
      <c r="D77" s="165">
        <v>281</v>
      </c>
      <c r="E77" s="133">
        <v>29245.98</v>
      </c>
      <c r="F77" s="72" t="s">
        <v>305</v>
      </c>
      <c r="G77" s="162" t="s">
        <v>150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</row>
    <row r="78" spans="1:36" x14ac:dyDescent="0.2">
      <c r="A78" s="53">
        <v>23</v>
      </c>
      <c r="B78" s="111" t="s">
        <v>101</v>
      </c>
      <c r="C78" s="165" t="s">
        <v>34</v>
      </c>
      <c r="D78" s="165">
        <v>3000</v>
      </c>
      <c r="E78" s="133">
        <v>3678.33</v>
      </c>
      <c r="F78" s="161" t="s">
        <v>325</v>
      </c>
      <c r="G78" s="162" t="s">
        <v>150</v>
      </c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6" x14ac:dyDescent="0.2">
      <c r="A79" s="53">
        <v>162</v>
      </c>
      <c r="B79" s="108" t="s">
        <v>120</v>
      </c>
      <c r="C79" s="164" t="s">
        <v>34</v>
      </c>
      <c r="D79" s="165">
        <v>218</v>
      </c>
      <c r="E79" s="133">
        <v>177289.69</v>
      </c>
      <c r="F79" s="72" t="s">
        <v>305</v>
      </c>
      <c r="G79" s="162" t="s">
        <v>150</v>
      </c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</row>
    <row r="80" spans="1:36" ht="25.5" x14ac:dyDescent="0.2">
      <c r="A80" s="53">
        <v>109</v>
      </c>
      <c r="B80" s="73" t="s">
        <v>27</v>
      </c>
      <c r="C80" s="49" t="s">
        <v>34</v>
      </c>
      <c r="D80" s="57">
        <v>4</v>
      </c>
      <c r="E80" s="61">
        <v>3664.4</v>
      </c>
      <c r="F80" s="53" t="s">
        <v>298</v>
      </c>
      <c r="H80" s="71">
        <v>2</v>
      </c>
      <c r="I80" s="71" t="s">
        <v>330</v>
      </c>
    </row>
    <row r="81" spans="1:36" x14ac:dyDescent="0.2">
      <c r="A81" s="53">
        <v>176</v>
      </c>
      <c r="B81" s="51" t="s">
        <v>11</v>
      </c>
      <c r="C81" s="57" t="s">
        <v>34</v>
      </c>
      <c r="D81" s="57">
        <v>3</v>
      </c>
      <c r="E81" s="61">
        <v>3021.12</v>
      </c>
      <c r="F81" s="60" t="s">
        <v>294</v>
      </c>
      <c r="H81" s="71">
        <v>3</v>
      </c>
      <c r="I81" s="71" t="s">
        <v>330</v>
      </c>
    </row>
    <row r="82" spans="1:36" x14ac:dyDescent="0.2">
      <c r="A82" s="53">
        <v>89</v>
      </c>
      <c r="B82" s="51" t="s">
        <v>310</v>
      </c>
      <c r="C82" s="49" t="s">
        <v>34</v>
      </c>
      <c r="D82" s="49">
        <v>5</v>
      </c>
      <c r="E82" s="62">
        <v>199.3</v>
      </c>
      <c r="F82" s="53" t="s">
        <v>298</v>
      </c>
      <c r="H82" s="71">
        <v>5</v>
      </c>
      <c r="I82" s="71" t="s">
        <v>176</v>
      </c>
    </row>
    <row r="83" spans="1:36" x14ac:dyDescent="0.2">
      <c r="A83" s="53">
        <v>142</v>
      </c>
      <c r="B83" s="51" t="s">
        <v>332</v>
      </c>
      <c r="C83" s="57" t="s">
        <v>34</v>
      </c>
      <c r="D83" s="49">
        <v>9</v>
      </c>
      <c r="E83" s="62">
        <f>424.58/45*9</f>
        <v>84.915999999999997</v>
      </c>
      <c r="F83" s="60" t="s">
        <v>304</v>
      </c>
      <c r="H83" s="71">
        <v>9</v>
      </c>
      <c r="I83" s="71" t="s">
        <v>176</v>
      </c>
    </row>
    <row r="84" spans="1:36" x14ac:dyDescent="0.2">
      <c r="A84" s="53">
        <v>21</v>
      </c>
      <c r="B84" s="51" t="s">
        <v>2</v>
      </c>
      <c r="C84" s="49" t="s">
        <v>39</v>
      </c>
      <c r="D84" s="49">
        <f>200+300</f>
        <v>500</v>
      </c>
      <c r="E84" s="62">
        <f>2901.68+4352.5</f>
        <v>7254.18</v>
      </c>
      <c r="F84" s="53" t="s">
        <v>325</v>
      </c>
      <c r="G84" s="94"/>
      <c r="H84" s="94">
        <v>500</v>
      </c>
      <c r="I84" s="94" t="s">
        <v>330</v>
      </c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1:36" x14ac:dyDescent="0.2">
      <c r="A85" s="53">
        <v>82</v>
      </c>
      <c r="B85" s="45" t="s">
        <v>71</v>
      </c>
      <c r="C85" s="57" t="s">
        <v>34</v>
      </c>
      <c r="D85" s="49">
        <v>163</v>
      </c>
      <c r="E85" s="62">
        <v>7535.06</v>
      </c>
      <c r="F85" s="53" t="s">
        <v>296</v>
      </c>
    </row>
    <row r="86" spans="1:36" x14ac:dyDescent="0.2">
      <c r="A86" s="53">
        <v>13</v>
      </c>
      <c r="B86" s="51" t="s">
        <v>0</v>
      </c>
      <c r="C86" s="49" t="s">
        <v>34</v>
      </c>
      <c r="D86" s="49">
        <v>2</v>
      </c>
      <c r="E86" s="62">
        <v>2177.63</v>
      </c>
      <c r="F86" s="53" t="s">
        <v>325</v>
      </c>
      <c r="G86" s="94"/>
      <c r="H86" s="155"/>
      <c r="I86" s="156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</row>
    <row r="87" spans="1:36" x14ac:dyDescent="0.2">
      <c r="A87" s="53">
        <v>14</v>
      </c>
      <c r="B87" s="51" t="s">
        <v>1</v>
      </c>
      <c r="C87" s="49" t="s">
        <v>34</v>
      </c>
      <c r="D87" s="49">
        <v>2</v>
      </c>
      <c r="E87" s="62">
        <v>3813.56</v>
      </c>
      <c r="F87" s="53" t="s">
        <v>325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</row>
    <row r="88" spans="1:36" x14ac:dyDescent="0.2">
      <c r="A88" s="53">
        <v>26</v>
      </c>
      <c r="B88" s="73" t="s">
        <v>55</v>
      </c>
      <c r="C88" s="53" t="s">
        <v>34</v>
      </c>
      <c r="D88" s="53">
        <v>14</v>
      </c>
      <c r="E88" s="62">
        <v>2604.5300000000002</v>
      </c>
      <c r="F88" s="53" t="s">
        <v>334</v>
      </c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</row>
    <row r="89" spans="1:36" x14ac:dyDescent="0.2">
      <c r="A89" s="53">
        <v>164</v>
      </c>
      <c r="B89" s="167" t="s">
        <v>91</v>
      </c>
      <c r="C89" s="168" t="s">
        <v>90</v>
      </c>
      <c r="D89" s="169">
        <v>1</v>
      </c>
      <c r="E89" s="170">
        <v>3559.2</v>
      </c>
      <c r="F89" s="53" t="s">
        <v>294</v>
      </c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</row>
    <row r="90" spans="1:36" x14ac:dyDescent="0.2">
      <c r="A90" s="53">
        <v>83</v>
      </c>
      <c r="B90" s="45" t="s">
        <v>12</v>
      </c>
      <c r="C90" s="57" t="s">
        <v>34</v>
      </c>
      <c r="D90" s="49">
        <v>1</v>
      </c>
      <c r="E90" s="62">
        <v>17288.13</v>
      </c>
      <c r="F90" s="53" t="s">
        <v>296</v>
      </c>
    </row>
    <row r="91" spans="1:36" x14ac:dyDescent="0.2">
      <c r="A91" s="53">
        <v>1</v>
      </c>
      <c r="B91" s="45" t="s">
        <v>19</v>
      </c>
      <c r="C91" s="49" t="s">
        <v>34</v>
      </c>
      <c r="D91" s="53">
        <v>1</v>
      </c>
      <c r="E91" s="62">
        <v>12288.14</v>
      </c>
      <c r="F91" s="60" t="s">
        <v>18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</row>
    <row r="92" spans="1:36" x14ac:dyDescent="0.2">
      <c r="A92" s="53">
        <v>90</v>
      </c>
      <c r="B92" s="51" t="s">
        <v>311</v>
      </c>
      <c r="C92" s="49" t="s">
        <v>34</v>
      </c>
      <c r="D92" s="49">
        <v>15</v>
      </c>
      <c r="E92" s="62">
        <v>9419.5499999999993</v>
      </c>
      <c r="F92" s="53" t="s">
        <v>298</v>
      </c>
    </row>
    <row r="93" spans="1:36" x14ac:dyDescent="0.2">
      <c r="A93" s="53">
        <v>165</v>
      </c>
      <c r="B93" s="51" t="s">
        <v>10</v>
      </c>
      <c r="C93" s="57" t="s">
        <v>69</v>
      </c>
      <c r="D93" s="57">
        <v>3.1</v>
      </c>
      <c r="E93" s="61">
        <v>192.62</v>
      </c>
      <c r="F93" s="60" t="s">
        <v>294</v>
      </c>
    </row>
    <row r="94" spans="1:36" x14ac:dyDescent="0.2">
      <c r="A94" s="53">
        <v>166</v>
      </c>
      <c r="B94" s="51" t="s">
        <v>92</v>
      </c>
      <c r="C94" s="53" t="s">
        <v>34</v>
      </c>
      <c r="D94" s="53">
        <v>2</v>
      </c>
      <c r="E94" s="132">
        <v>10162.48</v>
      </c>
      <c r="F94" s="53" t="s">
        <v>294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</row>
    <row r="95" spans="1:36" x14ac:dyDescent="0.2">
      <c r="A95" s="53">
        <v>167</v>
      </c>
      <c r="B95" s="167" t="s">
        <v>94</v>
      </c>
      <c r="C95" s="168" t="s">
        <v>34</v>
      </c>
      <c r="D95" s="169">
        <v>1500</v>
      </c>
      <c r="E95" s="170">
        <v>2444.2600000000002</v>
      </c>
      <c r="F95" s="53" t="s">
        <v>294</v>
      </c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</row>
    <row r="96" spans="1:36" x14ac:dyDescent="0.2">
      <c r="A96" s="53">
        <v>135</v>
      </c>
      <c r="B96" s="167" t="s">
        <v>88</v>
      </c>
      <c r="C96" s="168" t="s">
        <v>34</v>
      </c>
      <c r="D96" s="169">
        <v>500</v>
      </c>
      <c r="E96" s="170">
        <v>1138.82</v>
      </c>
      <c r="F96" s="60" t="s">
        <v>304</v>
      </c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</row>
    <row r="97" spans="1:36" x14ac:dyDescent="0.2">
      <c r="A97" s="53">
        <v>168</v>
      </c>
      <c r="B97" s="167" t="s">
        <v>93</v>
      </c>
      <c r="C97" s="168" t="s">
        <v>34</v>
      </c>
      <c r="D97" s="169">
        <v>1500</v>
      </c>
      <c r="E97" s="170">
        <v>2346.36</v>
      </c>
      <c r="F97" s="53" t="s">
        <v>294</v>
      </c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</row>
    <row r="98" spans="1:36" x14ac:dyDescent="0.2">
      <c r="A98" s="53">
        <v>84</v>
      </c>
      <c r="B98" s="45" t="s">
        <v>307</v>
      </c>
      <c r="C98" s="57" t="s">
        <v>34</v>
      </c>
      <c r="D98" s="49">
        <v>24</v>
      </c>
      <c r="E98" s="62">
        <v>3029.35</v>
      </c>
      <c r="F98" s="53" t="s">
        <v>296</v>
      </c>
    </row>
    <row r="99" spans="1:36" x14ac:dyDescent="0.2">
      <c r="A99" s="53">
        <v>85</v>
      </c>
      <c r="B99" s="45" t="s">
        <v>326</v>
      </c>
      <c r="C99" s="57" t="s">
        <v>34</v>
      </c>
      <c r="D99" s="49">
        <v>8</v>
      </c>
      <c r="E99" s="62">
        <v>1656.17</v>
      </c>
      <c r="F99" s="53" t="s">
        <v>296</v>
      </c>
    </row>
    <row r="100" spans="1:36" x14ac:dyDescent="0.2">
      <c r="A100" s="53">
        <v>3</v>
      </c>
      <c r="B100" s="76" t="s">
        <v>17</v>
      </c>
      <c r="C100" s="49" t="s">
        <v>34</v>
      </c>
      <c r="D100" s="53">
        <v>6</v>
      </c>
      <c r="E100" s="62">
        <v>701.24</v>
      </c>
      <c r="F100" s="60" t="s">
        <v>18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</row>
    <row r="101" spans="1:36" x14ac:dyDescent="0.2">
      <c r="A101" s="53">
        <v>91</v>
      </c>
      <c r="B101" s="59" t="s">
        <v>82</v>
      </c>
      <c r="C101" s="49" t="s">
        <v>34</v>
      </c>
      <c r="D101" s="176">
        <v>814</v>
      </c>
      <c r="E101" s="129">
        <v>78461.460000000006</v>
      </c>
      <c r="F101" s="53" t="s">
        <v>298</v>
      </c>
      <c r="G101" s="177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</row>
    <row r="102" spans="1:36" x14ac:dyDescent="0.2">
      <c r="A102" s="53">
        <v>92</v>
      </c>
      <c r="B102" s="59" t="s">
        <v>83</v>
      </c>
      <c r="C102" s="49" t="s">
        <v>34</v>
      </c>
      <c r="D102" s="176">
        <v>100</v>
      </c>
      <c r="E102" s="129">
        <v>10710</v>
      </c>
      <c r="F102" s="53" t="s">
        <v>298</v>
      </c>
      <c r="G102" s="177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</row>
    <row r="103" spans="1:36" x14ac:dyDescent="0.2">
      <c r="A103" s="53">
        <v>93</v>
      </c>
      <c r="B103" s="59" t="s">
        <v>84</v>
      </c>
      <c r="C103" s="49" t="s">
        <v>34</v>
      </c>
      <c r="D103" s="176">
        <v>107</v>
      </c>
      <c r="E103" s="129">
        <v>9791.57</v>
      </c>
      <c r="F103" s="53" t="s">
        <v>298</v>
      </c>
      <c r="G103" s="177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</row>
    <row r="104" spans="1:36" x14ac:dyDescent="0.2">
      <c r="A104" s="53">
        <v>94</v>
      </c>
      <c r="B104" s="59" t="s">
        <v>85</v>
      </c>
      <c r="C104" s="49" t="s">
        <v>34</v>
      </c>
      <c r="D104" s="176">
        <v>706</v>
      </c>
      <c r="E104" s="129">
        <v>64606.06</v>
      </c>
      <c r="F104" s="53" t="s">
        <v>298</v>
      </c>
      <c r="G104" s="177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</row>
    <row r="105" spans="1:36" x14ac:dyDescent="0.2">
      <c r="A105" s="53">
        <v>16</v>
      </c>
      <c r="B105" s="51" t="s">
        <v>301</v>
      </c>
      <c r="C105" s="49" t="s">
        <v>34</v>
      </c>
      <c r="D105" s="49">
        <f>5+3+1</f>
        <v>9</v>
      </c>
      <c r="E105" s="62">
        <f>64.21+12.84+38.53</f>
        <v>115.58</v>
      </c>
      <c r="F105" s="53" t="s">
        <v>325</v>
      </c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</row>
    <row r="106" spans="1:36" x14ac:dyDescent="0.2">
      <c r="A106" s="53">
        <v>125</v>
      </c>
      <c r="B106" s="73" t="s">
        <v>301</v>
      </c>
      <c r="C106" s="60" t="s">
        <v>34</v>
      </c>
      <c r="D106" s="60">
        <v>418</v>
      </c>
      <c r="E106" s="61">
        <v>5074.5200000000004</v>
      </c>
      <c r="F106" s="53" t="s">
        <v>297</v>
      </c>
    </row>
    <row r="107" spans="1:36" x14ac:dyDescent="0.2">
      <c r="A107" s="53">
        <v>137</v>
      </c>
      <c r="B107" s="73" t="s">
        <v>301</v>
      </c>
      <c r="C107" s="60" t="s">
        <v>34</v>
      </c>
      <c r="D107" s="60">
        <v>26</v>
      </c>
      <c r="E107" s="61">
        <v>321.88</v>
      </c>
      <c r="F107" s="53" t="s">
        <v>304</v>
      </c>
      <c r="G107" s="112"/>
      <c r="H107" s="112"/>
      <c r="I107" s="112"/>
      <c r="J107" s="112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</row>
    <row r="108" spans="1:36" x14ac:dyDescent="0.2">
      <c r="A108" s="53">
        <v>169</v>
      </c>
      <c r="B108" s="51" t="s">
        <v>142</v>
      </c>
      <c r="C108" s="53" t="s">
        <v>39</v>
      </c>
      <c r="D108" s="53">
        <v>50</v>
      </c>
      <c r="E108" s="62">
        <v>8252.91</v>
      </c>
      <c r="F108" s="53" t="s">
        <v>294</v>
      </c>
    </row>
    <row r="109" spans="1:36" x14ac:dyDescent="0.2">
      <c r="A109" s="53">
        <v>24</v>
      </c>
      <c r="B109" s="167" t="s">
        <v>75</v>
      </c>
      <c r="C109" s="168" t="s">
        <v>35</v>
      </c>
      <c r="D109" s="169">
        <v>0.06</v>
      </c>
      <c r="E109" s="170">
        <v>34643.519999999997</v>
      </c>
      <c r="F109" s="53" t="s">
        <v>76</v>
      </c>
      <c r="G109" s="112"/>
      <c r="H109" s="112"/>
      <c r="I109" s="112"/>
      <c r="J109" s="112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</row>
    <row r="110" spans="1:36" s="166" customFormat="1" x14ac:dyDescent="0.2">
      <c r="A110" s="53">
        <v>96</v>
      </c>
      <c r="B110" s="51" t="s">
        <v>312</v>
      </c>
      <c r="C110" s="49" t="s">
        <v>39</v>
      </c>
      <c r="D110" s="49">
        <v>2200</v>
      </c>
      <c r="E110" s="62">
        <v>37114</v>
      </c>
      <c r="F110" s="53" t="s">
        <v>298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</row>
    <row r="111" spans="1:36" s="166" customFormat="1" x14ac:dyDescent="0.2">
      <c r="A111" s="53">
        <v>97</v>
      </c>
      <c r="B111" s="51" t="s">
        <v>313</v>
      </c>
      <c r="C111" s="49" t="s">
        <v>39</v>
      </c>
      <c r="D111" s="49">
        <v>7500</v>
      </c>
      <c r="E111" s="62">
        <v>165150</v>
      </c>
      <c r="F111" s="53" t="s">
        <v>298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</row>
    <row r="112" spans="1:36" s="166" customFormat="1" x14ac:dyDescent="0.2">
      <c r="A112" s="53">
        <v>18</v>
      </c>
      <c r="B112" s="73" t="s">
        <v>4</v>
      </c>
      <c r="C112" s="49" t="s">
        <v>39</v>
      </c>
      <c r="D112" s="49">
        <v>300</v>
      </c>
      <c r="E112" s="62">
        <v>8631</v>
      </c>
      <c r="F112" s="53" t="s">
        <v>325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</row>
    <row r="113" spans="1:36" s="166" customFormat="1" x14ac:dyDescent="0.2">
      <c r="A113" s="53">
        <v>173</v>
      </c>
      <c r="B113" s="51" t="s">
        <v>323</v>
      </c>
      <c r="C113" s="53" t="s">
        <v>35</v>
      </c>
      <c r="D113" s="53">
        <v>2.5000000000000001E-2</v>
      </c>
      <c r="E113" s="62">
        <v>395.66</v>
      </c>
      <c r="F113" s="53" t="s">
        <v>294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</row>
    <row r="114" spans="1:36" s="166" customFormat="1" x14ac:dyDescent="0.2">
      <c r="A114" s="53">
        <v>98</v>
      </c>
      <c r="B114" s="51" t="s">
        <v>314</v>
      </c>
      <c r="C114" s="49" t="s">
        <v>39</v>
      </c>
      <c r="D114" s="49">
        <v>339</v>
      </c>
      <c r="E114" s="62">
        <v>54073.89</v>
      </c>
      <c r="F114" s="53" t="s">
        <v>298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</row>
    <row r="115" spans="1:36" s="166" customFormat="1" x14ac:dyDescent="0.2">
      <c r="A115" s="53">
        <v>99</v>
      </c>
      <c r="B115" s="51" t="s">
        <v>315</v>
      </c>
      <c r="C115" s="49" t="s">
        <v>39</v>
      </c>
      <c r="D115" s="49">
        <v>300</v>
      </c>
      <c r="E115" s="62">
        <v>26808</v>
      </c>
      <c r="F115" s="53" t="s">
        <v>298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</row>
    <row r="116" spans="1:36" s="166" customFormat="1" x14ac:dyDescent="0.2">
      <c r="A116" s="53">
        <v>138</v>
      </c>
      <c r="B116" s="51" t="s">
        <v>302</v>
      </c>
      <c r="C116" s="57" t="s">
        <v>34</v>
      </c>
      <c r="D116" s="49">
        <v>34</v>
      </c>
      <c r="E116" s="62">
        <v>53.73</v>
      </c>
      <c r="F116" s="60" t="s">
        <v>304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</row>
    <row r="117" spans="1:36" s="166" customFormat="1" x14ac:dyDescent="0.2">
      <c r="A117" s="53">
        <v>143</v>
      </c>
      <c r="B117" s="51" t="s">
        <v>331</v>
      </c>
      <c r="C117" s="57" t="s">
        <v>34</v>
      </c>
      <c r="D117" s="49">
        <v>4</v>
      </c>
      <c r="E117" s="62">
        <v>816</v>
      </c>
      <c r="F117" s="60" t="s">
        <v>304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</row>
    <row r="118" spans="1:36" s="166" customFormat="1" x14ac:dyDescent="0.2">
      <c r="A118" s="53">
        <v>128</v>
      </c>
      <c r="B118" s="73" t="s">
        <v>36</v>
      </c>
      <c r="C118" s="60" t="s">
        <v>34</v>
      </c>
      <c r="D118" s="60">
        <v>4</v>
      </c>
      <c r="E118" s="61">
        <v>745.51</v>
      </c>
      <c r="F118" s="53" t="s">
        <v>297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</row>
    <row r="119" spans="1:36" x14ac:dyDescent="0.2">
      <c r="A119" s="53">
        <v>27</v>
      </c>
      <c r="B119" s="51" t="s">
        <v>308</v>
      </c>
      <c r="C119" s="49" t="s">
        <v>34</v>
      </c>
      <c r="D119" s="49">
        <v>50</v>
      </c>
      <c r="E119" s="62">
        <v>4035.8380281690147</v>
      </c>
      <c r="F119" s="53" t="s">
        <v>334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</row>
    <row r="120" spans="1:36" x14ac:dyDescent="0.2">
      <c r="A120" s="53">
        <v>174</v>
      </c>
      <c r="B120" s="51" t="s">
        <v>308</v>
      </c>
      <c r="C120" s="57" t="s">
        <v>34</v>
      </c>
      <c r="D120" s="57">
        <v>42</v>
      </c>
      <c r="E120" s="61">
        <v>3420.48</v>
      </c>
      <c r="F120" s="60" t="s">
        <v>294</v>
      </c>
    </row>
    <row r="121" spans="1:36" x14ac:dyDescent="0.2">
      <c r="A121" s="53">
        <v>67</v>
      </c>
      <c r="B121" s="73" t="s">
        <v>80</v>
      </c>
      <c r="C121" s="53" t="s">
        <v>34</v>
      </c>
      <c r="D121" s="53">
        <v>3</v>
      </c>
      <c r="E121" s="132">
        <v>30</v>
      </c>
      <c r="F121" s="53" t="s">
        <v>279</v>
      </c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</row>
    <row r="122" spans="1:36" x14ac:dyDescent="0.2">
      <c r="A122" s="53">
        <v>68</v>
      </c>
      <c r="B122" s="51" t="s">
        <v>303</v>
      </c>
      <c r="C122" s="57" t="s">
        <v>34</v>
      </c>
      <c r="D122" s="57">
        <v>47</v>
      </c>
      <c r="E122" s="62">
        <v>2109.09</v>
      </c>
      <c r="F122" s="53" t="s">
        <v>279</v>
      </c>
      <c r="G122" s="182"/>
    </row>
    <row r="123" spans="1:36" x14ac:dyDescent="0.2">
      <c r="A123" s="53">
        <v>129</v>
      </c>
      <c r="B123" s="73" t="s">
        <v>303</v>
      </c>
      <c r="C123" s="60" t="s">
        <v>34</v>
      </c>
      <c r="D123" s="60">
        <v>275</v>
      </c>
      <c r="E123" s="61">
        <v>11550</v>
      </c>
      <c r="F123" s="53" t="s">
        <v>297</v>
      </c>
    </row>
    <row r="124" spans="1:36" x14ac:dyDescent="0.2">
      <c r="A124" s="53">
        <v>145</v>
      </c>
      <c r="B124" s="51" t="s">
        <v>303</v>
      </c>
      <c r="C124" s="57" t="s">
        <v>34</v>
      </c>
      <c r="D124" s="49">
        <v>121</v>
      </c>
      <c r="E124" s="62">
        <v>5286.49</v>
      </c>
      <c r="F124" s="60" t="s">
        <v>304</v>
      </c>
    </row>
    <row r="125" spans="1:36" x14ac:dyDescent="0.2">
      <c r="A125" s="53">
        <v>100</v>
      </c>
      <c r="B125" s="73" t="s">
        <v>26</v>
      </c>
      <c r="C125" s="49" t="s">
        <v>34</v>
      </c>
      <c r="D125" s="57">
        <v>7</v>
      </c>
      <c r="E125" s="61">
        <v>4476.8500000000004</v>
      </c>
      <c r="F125" s="53" t="s">
        <v>298</v>
      </c>
    </row>
    <row r="126" spans="1:36" x14ac:dyDescent="0.2">
      <c r="A126" s="53">
        <v>101</v>
      </c>
      <c r="B126" s="51" t="s">
        <v>46</v>
      </c>
      <c r="C126" s="53" t="s">
        <v>34</v>
      </c>
      <c r="D126" s="53">
        <v>20</v>
      </c>
      <c r="E126" s="62">
        <v>18978.740000000002</v>
      </c>
      <c r="F126" s="53" t="s">
        <v>298</v>
      </c>
    </row>
    <row r="127" spans="1:36" x14ac:dyDescent="0.2">
      <c r="A127" s="53">
        <v>102</v>
      </c>
      <c r="B127" s="51" t="s">
        <v>47</v>
      </c>
      <c r="C127" s="53" t="s">
        <v>34</v>
      </c>
      <c r="D127" s="53">
        <v>6</v>
      </c>
      <c r="E127" s="62">
        <v>6116.94</v>
      </c>
      <c r="F127" s="53" t="s">
        <v>298</v>
      </c>
    </row>
    <row r="128" spans="1:36" x14ac:dyDescent="0.2">
      <c r="A128" s="53">
        <v>103</v>
      </c>
      <c r="B128" s="51" t="s">
        <v>45</v>
      </c>
      <c r="C128" s="53" t="s">
        <v>34</v>
      </c>
      <c r="D128" s="53">
        <v>3</v>
      </c>
      <c r="E128" s="62">
        <v>1753.96</v>
      </c>
      <c r="F128" s="53" t="s">
        <v>298</v>
      </c>
    </row>
    <row r="129" spans="1:36" s="166" customFormat="1" x14ac:dyDescent="0.2">
      <c r="A129" s="53">
        <v>104</v>
      </c>
      <c r="B129" s="51" t="s">
        <v>86</v>
      </c>
      <c r="C129" s="49" t="s">
        <v>34</v>
      </c>
      <c r="D129" s="49">
        <v>8</v>
      </c>
      <c r="E129" s="62">
        <v>5871.52</v>
      </c>
      <c r="F129" s="53" t="s">
        <v>298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</row>
    <row r="130" spans="1:36" s="166" customFormat="1" x14ac:dyDescent="0.2">
      <c r="A130" s="53">
        <v>105</v>
      </c>
      <c r="B130" s="51" t="s">
        <v>87</v>
      </c>
      <c r="C130" s="49" t="s">
        <v>34</v>
      </c>
      <c r="D130" s="49">
        <v>3</v>
      </c>
      <c r="E130" s="62">
        <v>2574.98</v>
      </c>
      <c r="F130" s="53" t="s">
        <v>298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</row>
    <row r="131" spans="1:36" s="166" customFormat="1" x14ac:dyDescent="0.2">
      <c r="A131" s="53">
        <v>108</v>
      </c>
      <c r="B131" s="51" t="s">
        <v>81</v>
      </c>
      <c r="C131" s="53" t="s">
        <v>34</v>
      </c>
      <c r="D131" s="53">
        <v>10</v>
      </c>
      <c r="E131" s="62">
        <v>6543.83</v>
      </c>
      <c r="F131" s="53" t="s">
        <v>298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</row>
    <row r="132" spans="1:36" x14ac:dyDescent="0.2">
      <c r="A132" s="53">
        <v>112</v>
      </c>
      <c r="B132" s="51" t="s">
        <v>48</v>
      </c>
      <c r="C132" s="53" t="s">
        <v>34</v>
      </c>
      <c r="D132" s="53">
        <v>4</v>
      </c>
      <c r="E132" s="62">
        <v>8309.42</v>
      </c>
      <c r="F132" s="53" t="s">
        <v>298</v>
      </c>
    </row>
    <row r="133" spans="1:36" x14ac:dyDescent="0.2">
      <c r="A133" s="53">
        <v>177</v>
      </c>
      <c r="B133" s="51" t="s">
        <v>306</v>
      </c>
      <c r="C133" s="57" t="s">
        <v>34</v>
      </c>
      <c r="D133" s="57">
        <v>32</v>
      </c>
      <c r="E133" s="61">
        <v>1294.54</v>
      </c>
      <c r="F133" s="60" t="s">
        <v>294</v>
      </c>
    </row>
    <row r="134" spans="1:36" s="166" customFormat="1" x14ac:dyDescent="0.2">
      <c r="A134" s="53">
        <v>28</v>
      </c>
      <c r="B134" s="73" t="s">
        <v>56</v>
      </c>
      <c r="C134" s="53" t="s">
        <v>34</v>
      </c>
      <c r="D134" s="53">
        <v>9</v>
      </c>
      <c r="E134" s="62">
        <v>2000.47</v>
      </c>
      <c r="F134" s="53" t="s">
        <v>334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</row>
    <row r="135" spans="1:36" s="94" customFormat="1" x14ac:dyDescent="0.2">
      <c r="A135" s="53">
        <v>29</v>
      </c>
      <c r="B135" s="51" t="s">
        <v>6</v>
      </c>
      <c r="C135" s="49" t="s">
        <v>34</v>
      </c>
      <c r="D135" s="49">
        <v>4</v>
      </c>
      <c r="E135" s="62">
        <v>4216.62</v>
      </c>
      <c r="F135" s="53" t="s">
        <v>334</v>
      </c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</row>
    <row r="136" spans="1:36" s="94" customFormat="1" x14ac:dyDescent="0.2">
      <c r="A136" s="53">
        <v>30</v>
      </c>
      <c r="B136" s="51" t="s">
        <v>333</v>
      </c>
      <c r="C136" s="49" t="s">
        <v>34</v>
      </c>
      <c r="D136" s="49">
        <v>10</v>
      </c>
      <c r="E136" s="62">
        <v>3313.875</v>
      </c>
      <c r="F136" s="53" t="s">
        <v>334</v>
      </c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</row>
    <row r="137" spans="1:36" x14ac:dyDescent="0.2">
      <c r="A137" s="53">
        <v>178</v>
      </c>
      <c r="B137" s="51" t="s">
        <v>333</v>
      </c>
      <c r="C137" s="57" t="s">
        <v>34</v>
      </c>
      <c r="D137" s="57">
        <v>3</v>
      </c>
      <c r="E137" s="61">
        <v>1857.12</v>
      </c>
      <c r="F137" s="60" t="s">
        <v>294</v>
      </c>
    </row>
    <row r="138" spans="1:36" x14ac:dyDescent="0.2">
      <c r="A138" s="53">
        <v>69</v>
      </c>
      <c r="B138" s="51" t="s">
        <v>70</v>
      </c>
      <c r="C138" s="57" t="s">
        <v>34</v>
      </c>
      <c r="D138" s="57">
        <v>14</v>
      </c>
      <c r="E138" s="62">
        <v>2513.2800000000002</v>
      </c>
      <c r="F138" s="53" t="s">
        <v>279</v>
      </c>
    </row>
    <row r="139" spans="1:36" x14ac:dyDescent="0.2">
      <c r="A139" s="53">
        <v>31</v>
      </c>
      <c r="B139" s="51" t="s">
        <v>7</v>
      </c>
      <c r="C139" s="49" t="s">
        <v>34</v>
      </c>
      <c r="D139" s="49">
        <v>3</v>
      </c>
      <c r="E139" s="62">
        <v>1491.84</v>
      </c>
      <c r="F139" s="53" t="s">
        <v>334</v>
      </c>
      <c r="G139" s="94"/>
      <c r="H139" s="94"/>
      <c r="I139" s="94"/>
      <c r="J139" s="94"/>
      <c r="K139" s="94"/>
    </row>
    <row r="140" spans="1:36" x14ac:dyDescent="0.2">
      <c r="A140" s="53">
        <v>32</v>
      </c>
      <c r="B140" s="73" t="s">
        <v>324</v>
      </c>
      <c r="C140" s="53" t="s">
        <v>35</v>
      </c>
      <c r="D140" s="53">
        <v>0.23499999999999999</v>
      </c>
      <c r="E140" s="62">
        <v>24292.6</v>
      </c>
      <c r="F140" s="53" t="s">
        <v>334</v>
      </c>
    </row>
    <row r="141" spans="1:36" x14ac:dyDescent="0.2">
      <c r="A141" s="53">
        <v>117</v>
      </c>
      <c r="B141" s="51" t="s">
        <v>316</v>
      </c>
      <c r="C141" s="49" t="s">
        <v>39</v>
      </c>
      <c r="D141" s="49">
        <v>0.106</v>
      </c>
      <c r="E141" s="62">
        <v>6926.11</v>
      </c>
      <c r="F141" s="53" t="s">
        <v>298</v>
      </c>
    </row>
    <row r="142" spans="1:36" x14ac:dyDescent="0.2">
      <c r="A142" s="53">
        <v>180</v>
      </c>
      <c r="B142" s="51" t="s">
        <v>40</v>
      </c>
      <c r="C142" s="53" t="s">
        <v>39</v>
      </c>
      <c r="D142" s="53">
        <v>50</v>
      </c>
      <c r="E142" s="62">
        <v>232.56</v>
      </c>
      <c r="F142" s="53" t="s">
        <v>294</v>
      </c>
    </row>
    <row r="143" spans="1:36" x14ac:dyDescent="0.2">
      <c r="A143" s="53">
        <v>118</v>
      </c>
      <c r="B143" s="51" t="s">
        <v>317</v>
      </c>
      <c r="C143" s="49" t="s">
        <v>39</v>
      </c>
      <c r="D143" s="49">
        <v>189</v>
      </c>
      <c r="E143" s="62">
        <v>1745</v>
      </c>
      <c r="F143" s="53" t="s">
        <v>298</v>
      </c>
    </row>
    <row r="144" spans="1:36" x14ac:dyDescent="0.2">
      <c r="A144" s="53">
        <v>119</v>
      </c>
      <c r="B144" s="51" t="s">
        <v>318</v>
      </c>
      <c r="C144" s="49" t="s">
        <v>72</v>
      </c>
      <c r="D144" s="49">
        <v>2.2000000000000002</v>
      </c>
      <c r="E144" s="62">
        <v>125352.82</v>
      </c>
      <c r="F144" s="53" t="s">
        <v>298</v>
      </c>
    </row>
    <row r="145" spans="1:36" x14ac:dyDescent="0.2">
      <c r="A145" s="53">
        <v>33</v>
      </c>
      <c r="B145" s="73" t="s">
        <v>57</v>
      </c>
      <c r="C145" s="53" t="s">
        <v>34</v>
      </c>
      <c r="D145" s="53">
        <v>3</v>
      </c>
      <c r="E145" s="62">
        <v>262.54000000000002</v>
      </c>
      <c r="F145" s="53" t="s">
        <v>334</v>
      </c>
    </row>
    <row r="146" spans="1:36" s="166" customFormat="1" x14ac:dyDescent="0.2">
      <c r="A146" s="53">
        <v>120</v>
      </c>
      <c r="B146" s="51" t="s">
        <v>319</v>
      </c>
      <c r="C146" s="49" t="s">
        <v>34</v>
      </c>
      <c r="D146" s="49">
        <v>23</v>
      </c>
      <c r="E146" s="62">
        <v>15182.68</v>
      </c>
      <c r="F146" s="53" t="s">
        <v>298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</row>
    <row r="147" spans="1:36" s="166" customFormat="1" x14ac:dyDescent="0.2">
      <c r="A147" s="53">
        <v>34</v>
      </c>
      <c r="B147" s="73" t="s">
        <v>58</v>
      </c>
      <c r="C147" s="53" t="s">
        <v>34</v>
      </c>
      <c r="D147" s="53">
        <v>12</v>
      </c>
      <c r="E147" s="62">
        <v>2791.16</v>
      </c>
      <c r="F147" s="53" t="s">
        <v>334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</row>
    <row r="148" spans="1:36" s="166" customFormat="1" x14ac:dyDescent="0.2">
      <c r="A148" s="53">
        <v>86</v>
      </c>
      <c r="B148" s="45" t="s">
        <v>309</v>
      </c>
      <c r="C148" s="57" t="s">
        <v>34</v>
      </c>
      <c r="D148" s="49">
        <v>2</v>
      </c>
      <c r="E148" s="62">
        <v>4847.45</v>
      </c>
      <c r="F148" s="53" t="s">
        <v>296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</row>
    <row r="149" spans="1:36" s="166" customFormat="1" x14ac:dyDescent="0.2">
      <c r="A149" s="53">
        <v>10</v>
      </c>
      <c r="B149" s="51" t="s">
        <v>67</v>
      </c>
      <c r="C149" s="49" t="s">
        <v>68</v>
      </c>
      <c r="D149" s="57">
        <v>4</v>
      </c>
      <c r="E149" s="62">
        <v>1914.28</v>
      </c>
      <c r="F149" s="60" t="s">
        <v>37</v>
      </c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</row>
    <row r="150" spans="1:36" s="166" customFormat="1" x14ac:dyDescent="0.2">
      <c r="A150" s="53">
        <v>35</v>
      </c>
      <c r="B150" s="51" t="s">
        <v>8</v>
      </c>
      <c r="C150" s="49" t="s">
        <v>34</v>
      </c>
      <c r="D150" s="49">
        <v>71</v>
      </c>
      <c r="E150" s="62">
        <v>3262.56</v>
      </c>
      <c r="F150" s="53" t="s">
        <v>334</v>
      </c>
      <c r="G150" s="94"/>
      <c r="H150" s="94"/>
      <c r="I150" s="94"/>
      <c r="J150" s="94"/>
      <c r="K150" s="94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</row>
    <row r="151" spans="1:36" s="166" customFormat="1" x14ac:dyDescent="0.2">
      <c r="A151" s="53">
        <v>4</v>
      </c>
      <c r="B151" s="74" t="s">
        <v>49</v>
      </c>
      <c r="C151" s="53" t="s">
        <v>34</v>
      </c>
      <c r="D151" s="75">
        <v>1</v>
      </c>
      <c r="E151" s="184">
        <v>2437.1799999999998</v>
      </c>
      <c r="F151" s="53" t="s">
        <v>18</v>
      </c>
      <c r="G151" s="71"/>
      <c r="H151" s="71"/>
      <c r="I151" s="71"/>
      <c r="J151" s="71"/>
      <c r="K151" s="71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</row>
    <row r="152" spans="1:36" s="166" customFormat="1" x14ac:dyDescent="0.2">
      <c r="A152" s="53">
        <v>5</v>
      </c>
      <c r="B152" s="74" t="s">
        <v>50</v>
      </c>
      <c r="C152" s="53" t="s">
        <v>34</v>
      </c>
      <c r="D152" s="75">
        <v>1</v>
      </c>
      <c r="E152" s="184">
        <v>1383.89</v>
      </c>
      <c r="F152" s="53" t="s">
        <v>18</v>
      </c>
      <c r="G152" s="71"/>
      <c r="H152" s="71"/>
      <c r="I152" s="71"/>
      <c r="J152" s="71"/>
      <c r="K152" s="71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</row>
    <row r="153" spans="1:36" s="166" customFormat="1" x14ac:dyDescent="0.2">
      <c r="A153" s="53">
        <v>6</v>
      </c>
      <c r="B153" s="74" t="s">
        <v>51</v>
      </c>
      <c r="C153" s="53" t="s">
        <v>34</v>
      </c>
      <c r="D153" s="75">
        <v>1</v>
      </c>
      <c r="E153" s="184">
        <v>2215.25</v>
      </c>
      <c r="F153" s="53" t="s">
        <v>18</v>
      </c>
      <c r="G153" s="71"/>
      <c r="H153" s="71"/>
      <c r="I153" s="71"/>
      <c r="J153" s="71"/>
      <c r="K153" s="71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</row>
    <row r="154" spans="1:36" s="166" customFormat="1" x14ac:dyDescent="0.2">
      <c r="A154" s="53">
        <v>7</v>
      </c>
      <c r="B154" s="74" t="s">
        <v>52</v>
      </c>
      <c r="C154" s="53" t="s">
        <v>34</v>
      </c>
      <c r="D154" s="75">
        <v>1</v>
      </c>
      <c r="E154" s="184">
        <v>2291.5300000000002</v>
      </c>
      <c r="F154" s="53" t="s">
        <v>18</v>
      </c>
      <c r="G154" s="71"/>
      <c r="H154" s="71"/>
      <c r="I154" s="71"/>
      <c r="J154" s="71"/>
      <c r="K154" s="71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</row>
    <row r="155" spans="1:36" s="166" customFormat="1" x14ac:dyDescent="0.2">
      <c r="A155" s="53">
        <v>36</v>
      </c>
      <c r="B155" s="73" t="s">
        <v>20</v>
      </c>
      <c r="C155" s="49" t="s">
        <v>34</v>
      </c>
      <c r="D155" s="49">
        <v>1</v>
      </c>
      <c r="E155" s="62">
        <v>2437.1799999999998</v>
      </c>
      <c r="F155" s="53" t="s">
        <v>334</v>
      </c>
      <c r="G155" s="94"/>
      <c r="H155" s="94"/>
      <c r="I155" s="94"/>
      <c r="J155" s="94"/>
      <c r="K155" s="94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</row>
    <row r="156" spans="1:36" s="166" customFormat="1" x14ac:dyDescent="0.2">
      <c r="A156" s="53">
        <v>37</v>
      </c>
      <c r="B156" s="73" t="s">
        <v>77</v>
      </c>
      <c r="C156" s="49" t="s">
        <v>34</v>
      </c>
      <c r="D156" s="49">
        <v>1</v>
      </c>
      <c r="E156" s="62">
        <v>1383.9</v>
      </c>
      <c r="F156" s="53" t="s">
        <v>334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</row>
    <row r="157" spans="1:36" s="166" customFormat="1" x14ac:dyDescent="0.2">
      <c r="A157" s="53">
        <v>72</v>
      </c>
      <c r="B157" s="76" t="s">
        <v>59</v>
      </c>
      <c r="C157" s="77" t="s">
        <v>34</v>
      </c>
      <c r="D157" s="78">
        <v>4</v>
      </c>
      <c r="E157" s="63">
        <v>5535.6</v>
      </c>
      <c r="F157" s="53" t="s">
        <v>14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</row>
    <row r="158" spans="1:36" s="166" customFormat="1" x14ac:dyDescent="0.2">
      <c r="A158" s="53">
        <v>73</v>
      </c>
      <c r="B158" s="76" t="s">
        <v>60</v>
      </c>
      <c r="C158" s="77" t="s">
        <v>34</v>
      </c>
      <c r="D158" s="78">
        <v>1</v>
      </c>
      <c r="E158" s="63">
        <v>1101.3599999999999</v>
      </c>
      <c r="F158" s="53" t="s">
        <v>14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</row>
    <row r="159" spans="1:36" s="166" customFormat="1" x14ac:dyDescent="0.2">
      <c r="A159" s="53">
        <v>74</v>
      </c>
      <c r="B159" s="76" t="s">
        <v>61</v>
      </c>
      <c r="C159" s="77" t="s">
        <v>34</v>
      </c>
      <c r="D159" s="78">
        <v>1</v>
      </c>
      <c r="E159" s="63">
        <v>845.09</v>
      </c>
      <c r="F159" s="53" t="s">
        <v>14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</row>
    <row r="160" spans="1:36" s="166" customFormat="1" x14ac:dyDescent="0.2">
      <c r="A160" s="53">
        <v>8</v>
      </c>
      <c r="B160" s="74" t="s">
        <v>53</v>
      </c>
      <c r="C160" s="53" t="s">
        <v>34</v>
      </c>
      <c r="D160" s="75">
        <v>1</v>
      </c>
      <c r="E160" s="184">
        <v>1101.33</v>
      </c>
      <c r="F160" s="53" t="s">
        <v>18</v>
      </c>
      <c r="G160" s="71"/>
      <c r="H160" s="71"/>
      <c r="I160" s="71"/>
      <c r="J160" s="71"/>
      <c r="K160" s="71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</row>
    <row r="161" spans="1:36" s="166" customFormat="1" x14ac:dyDescent="0.2">
      <c r="A161" s="53">
        <v>38</v>
      </c>
      <c r="B161" s="73" t="s">
        <v>21</v>
      </c>
      <c r="C161" s="49" t="s">
        <v>34</v>
      </c>
      <c r="D161" s="49">
        <v>1</v>
      </c>
      <c r="E161" s="62">
        <v>2500.17</v>
      </c>
      <c r="F161" s="53" t="s">
        <v>334</v>
      </c>
      <c r="G161" s="94"/>
      <c r="H161" s="94"/>
      <c r="I161" s="94"/>
      <c r="J161" s="94"/>
      <c r="K161" s="94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</row>
    <row r="162" spans="1:36" s="166" customFormat="1" x14ac:dyDescent="0.2">
      <c r="A162" s="53">
        <v>39</v>
      </c>
      <c r="B162" s="73" t="s">
        <v>22</v>
      </c>
      <c r="C162" s="49" t="s">
        <v>34</v>
      </c>
      <c r="D162" s="49">
        <v>1</v>
      </c>
      <c r="E162" s="62">
        <v>2415.5100000000002</v>
      </c>
      <c r="F162" s="53" t="s">
        <v>334</v>
      </c>
      <c r="G162" s="94"/>
      <c r="H162" s="94"/>
      <c r="I162" s="94"/>
      <c r="J162" s="94"/>
      <c r="K162" s="94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</row>
    <row r="163" spans="1:36" s="166" customFormat="1" x14ac:dyDescent="0.2">
      <c r="A163" s="53">
        <v>75</v>
      </c>
      <c r="B163" s="76" t="s">
        <v>62</v>
      </c>
      <c r="C163" s="77" t="s">
        <v>34</v>
      </c>
      <c r="D163" s="78">
        <v>1</v>
      </c>
      <c r="E163" s="63">
        <v>2415.5100000000002</v>
      </c>
      <c r="F163" s="53" t="s">
        <v>14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</row>
    <row r="164" spans="1:36" s="166" customFormat="1" x14ac:dyDescent="0.2">
      <c r="A164" s="53">
        <v>9</v>
      </c>
      <c r="B164" s="74" t="s">
        <v>54</v>
      </c>
      <c r="C164" s="53" t="s">
        <v>34</v>
      </c>
      <c r="D164" s="75">
        <v>1</v>
      </c>
      <c r="E164" s="184">
        <v>2415.5100000000002</v>
      </c>
      <c r="F164" s="53" t="s">
        <v>18</v>
      </c>
      <c r="G164" s="71"/>
      <c r="H164" s="71"/>
      <c r="I164" s="71"/>
      <c r="J164" s="71"/>
      <c r="K164" s="71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</row>
    <row r="165" spans="1:36" s="166" customFormat="1" x14ac:dyDescent="0.2">
      <c r="A165" s="53">
        <v>76</v>
      </c>
      <c r="B165" s="76" t="s">
        <v>63</v>
      </c>
      <c r="C165" s="77" t="s">
        <v>34</v>
      </c>
      <c r="D165" s="78">
        <v>1</v>
      </c>
      <c r="E165" s="63">
        <v>2437.1799999999998</v>
      </c>
      <c r="F165" s="53" t="s">
        <v>14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</row>
    <row r="166" spans="1:36" s="166" customFormat="1" x14ac:dyDescent="0.2">
      <c r="A166" s="53">
        <v>77</v>
      </c>
      <c r="B166" s="76" t="s">
        <v>64</v>
      </c>
      <c r="C166" s="77" t="s">
        <v>34</v>
      </c>
      <c r="D166" s="78">
        <v>1</v>
      </c>
      <c r="E166" s="63">
        <v>2440.06</v>
      </c>
      <c r="F166" s="53" t="s">
        <v>14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</row>
    <row r="167" spans="1:36" s="166" customFormat="1" x14ac:dyDescent="0.2">
      <c r="A167" s="53">
        <v>130</v>
      </c>
      <c r="B167" s="73" t="s">
        <v>41</v>
      </c>
      <c r="C167" s="60" t="s">
        <v>34</v>
      </c>
      <c r="D167" s="60">
        <v>1</v>
      </c>
      <c r="E167" s="61">
        <v>1383.05</v>
      </c>
      <c r="F167" s="53" t="s">
        <v>297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</row>
    <row r="168" spans="1:36" s="166" customFormat="1" x14ac:dyDescent="0.2">
      <c r="A168" s="53">
        <v>40</v>
      </c>
      <c r="B168" s="73" t="s">
        <v>23</v>
      </c>
      <c r="C168" s="49" t="s">
        <v>34</v>
      </c>
      <c r="D168" s="49">
        <v>1</v>
      </c>
      <c r="E168" s="62">
        <v>2215.2600000000002</v>
      </c>
      <c r="F168" s="53" t="s">
        <v>334</v>
      </c>
      <c r="G168" s="94"/>
      <c r="H168" s="94"/>
      <c r="I168" s="94"/>
      <c r="J168" s="94"/>
      <c r="K168" s="94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</row>
    <row r="169" spans="1:36" x14ac:dyDescent="0.2">
      <c r="A169" s="53">
        <v>78</v>
      </c>
      <c r="B169" s="76" t="s">
        <v>65</v>
      </c>
      <c r="C169" s="77" t="s">
        <v>34</v>
      </c>
      <c r="D169" s="78">
        <v>2</v>
      </c>
      <c r="E169" s="63">
        <v>4641</v>
      </c>
      <c r="F169" s="53" t="s">
        <v>14</v>
      </c>
    </row>
    <row r="170" spans="1:36" x14ac:dyDescent="0.2">
      <c r="A170" s="53">
        <v>79</v>
      </c>
      <c r="B170" s="76" t="s">
        <v>66</v>
      </c>
      <c r="C170" s="77" t="s">
        <v>34</v>
      </c>
      <c r="D170" s="78">
        <v>1</v>
      </c>
      <c r="E170" s="63">
        <v>2291.5300000000002</v>
      </c>
      <c r="F170" s="53" t="s">
        <v>14</v>
      </c>
    </row>
    <row r="171" spans="1:36" x14ac:dyDescent="0.2">
      <c r="A171" s="53">
        <v>41</v>
      </c>
      <c r="B171" s="73" t="s">
        <v>24</v>
      </c>
      <c r="C171" s="49" t="s">
        <v>34</v>
      </c>
      <c r="D171" s="49">
        <v>1</v>
      </c>
      <c r="E171" s="62">
        <v>2291.5300000000002</v>
      </c>
      <c r="F171" s="53" t="s">
        <v>334</v>
      </c>
      <c r="G171" s="94"/>
      <c r="H171" s="94"/>
      <c r="I171" s="94"/>
      <c r="J171" s="94"/>
      <c r="K171" s="94"/>
    </row>
    <row r="172" spans="1:36" x14ac:dyDescent="0.2">
      <c r="A172" s="53">
        <v>80</v>
      </c>
      <c r="B172" s="76" t="s">
        <v>320</v>
      </c>
      <c r="C172" s="77" t="s">
        <v>34</v>
      </c>
      <c r="D172" s="78">
        <v>3</v>
      </c>
      <c r="E172" s="63">
        <v>13296</v>
      </c>
      <c r="F172" s="53" t="s">
        <v>14</v>
      </c>
    </row>
    <row r="173" spans="1:36" x14ac:dyDescent="0.2">
      <c r="A173" s="53">
        <v>121</v>
      </c>
      <c r="B173" s="51" t="s">
        <v>320</v>
      </c>
      <c r="C173" s="49" t="s">
        <v>34</v>
      </c>
      <c r="D173" s="49">
        <v>50</v>
      </c>
      <c r="E173" s="62">
        <v>221644.39</v>
      </c>
      <c r="F173" s="53" t="s">
        <v>298</v>
      </c>
    </row>
    <row r="174" spans="1:36" x14ac:dyDescent="0.2">
      <c r="A174" s="53">
        <v>87</v>
      </c>
      <c r="B174" s="45" t="s">
        <v>38</v>
      </c>
      <c r="C174" s="57" t="s">
        <v>34</v>
      </c>
      <c r="D174" s="49">
        <v>9</v>
      </c>
      <c r="E174" s="62">
        <v>23644.080000000002</v>
      </c>
      <c r="F174" s="53" t="s">
        <v>296</v>
      </c>
    </row>
    <row r="175" spans="1:36" s="166" customFormat="1" x14ac:dyDescent="0.2">
      <c r="A175" s="53">
        <v>88</v>
      </c>
      <c r="B175" s="45" t="s">
        <v>13</v>
      </c>
      <c r="C175" s="57" t="s">
        <v>34</v>
      </c>
      <c r="D175" s="49">
        <v>47</v>
      </c>
      <c r="E175" s="62">
        <v>187681.34</v>
      </c>
      <c r="F175" s="53" t="s">
        <v>296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</row>
    <row r="176" spans="1:36" x14ac:dyDescent="0.2">
      <c r="A176" s="53">
        <v>131</v>
      </c>
      <c r="B176" s="73" t="s">
        <v>42</v>
      </c>
      <c r="C176" s="60" t="s">
        <v>34</v>
      </c>
      <c r="D176" s="60">
        <v>20</v>
      </c>
      <c r="E176" s="61">
        <v>4600</v>
      </c>
      <c r="F176" s="53" t="s">
        <v>297</v>
      </c>
    </row>
    <row r="177" spans="1:36" x14ac:dyDescent="0.2">
      <c r="A177" s="53">
        <v>70</v>
      </c>
      <c r="B177" s="51" t="s">
        <v>43</v>
      </c>
      <c r="C177" s="57" t="s">
        <v>34</v>
      </c>
      <c r="D177" s="57">
        <v>44</v>
      </c>
      <c r="E177" s="185">
        <v>9281.7999999999993</v>
      </c>
      <c r="F177" s="53" t="s">
        <v>279</v>
      </c>
    </row>
    <row r="178" spans="1:36" s="166" customFormat="1" x14ac:dyDescent="0.2">
      <c r="A178" s="53">
        <v>132</v>
      </c>
      <c r="B178" s="73" t="s">
        <v>43</v>
      </c>
      <c r="C178" s="60" t="s">
        <v>34</v>
      </c>
      <c r="D178" s="60">
        <v>12</v>
      </c>
      <c r="E178" s="61">
        <v>1414.92</v>
      </c>
      <c r="F178" s="53" t="s">
        <v>297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</row>
    <row r="179" spans="1:36" x14ac:dyDescent="0.2">
      <c r="A179" s="53">
        <v>133</v>
      </c>
      <c r="B179" s="73" t="s">
        <v>43</v>
      </c>
      <c r="C179" s="60" t="s">
        <v>34</v>
      </c>
      <c r="D179" s="60">
        <v>6</v>
      </c>
      <c r="E179" s="61">
        <v>1265.7</v>
      </c>
      <c r="F179" s="53" t="s">
        <v>297</v>
      </c>
    </row>
    <row r="180" spans="1:36" x14ac:dyDescent="0.2">
      <c r="A180" s="53">
        <v>42</v>
      </c>
      <c r="B180" s="73" t="s">
        <v>44</v>
      </c>
      <c r="C180" s="53" t="s">
        <v>34</v>
      </c>
      <c r="D180" s="53">
        <v>4</v>
      </c>
      <c r="E180" s="62">
        <v>2760</v>
      </c>
      <c r="F180" s="53" t="s">
        <v>334</v>
      </c>
    </row>
    <row r="181" spans="1:36" x14ac:dyDescent="0.2">
      <c r="A181" s="53">
        <v>71</v>
      </c>
      <c r="B181" s="51" t="s">
        <v>44</v>
      </c>
      <c r="C181" s="57" t="s">
        <v>34</v>
      </c>
      <c r="D181" s="57">
        <v>29</v>
      </c>
      <c r="E181" s="185">
        <v>9376.86</v>
      </c>
      <c r="F181" s="53" t="s">
        <v>279</v>
      </c>
    </row>
    <row r="182" spans="1:36" x14ac:dyDescent="0.2">
      <c r="A182" s="53">
        <v>134</v>
      </c>
      <c r="B182" s="73" t="s">
        <v>44</v>
      </c>
      <c r="C182" s="60" t="s">
        <v>34</v>
      </c>
      <c r="D182" s="60">
        <v>10</v>
      </c>
      <c r="E182" s="61">
        <v>3233.4</v>
      </c>
      <c r="F182" s="53" t="s">
        <v>297</v>
      </c>
    </row>
    <row r="183" spans="1:36" s="166" customFormat="1" x14ac:dyDescent="0.2">
      <c r="A183" s="53">
        <v>12</v>
      </c>
      <c r="B183" s="59" t="s">
        <v>96</v>
      </c>
      <c r="C183" s="60" t="s">
        <v>34</v>
      </c>
      <c r="D183" s="60">
        <v>1</v>
      </c>
      <c r="E183" s="61">
        <v>6000</v>
      </c>
      <c r="F183" s="53" t="s">
        <v>37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</row>
    <row r="184" spans="1:36" s="166" customFormat="1" x14ac:dyDescent="0.2">
      <c r="A184" s="53">
        <v>59</v>
      </c>
      <c r="B184" s="51" t="s">
        <v>78</v>
      </c>
      <c r="C184" s="49" t="s">
        <v>34</v>
      </c>
      <c r="D184" s="49">
        <v>1</v>
      </c>
      <c r="E184" s="144">
        <v>432.28</v>
      </c>
      <c r="F184" s="53" t="s">
        <v>327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</row>
    <row r="185" spans="1:36" s="166" customFormat="1" x14ac:dyDescent="0.2">
      <c r="A185" s="53">
        <v>122</v>
      </c>
      <c r="B185" s="51" t="s">
        <v>321</v>
      </c>
      <c r="C185" s="49" t="s">
        <v>34</v>
      </c>
      <c r="D185" s="49">
        <v>1</v>
      </c>
      <c r="E185" s="62">
        <v>26558.21</v>
      </c>
      <c r="F185" s="53" t="s">
        <v>298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</row>
    <row r="186" spans="1:36" s="166" customFormat="1" x14ac:dyDescent="0.2">
      <c r="A186" s="53">
        <v>22</v>
      </c>
      <c r="B186" s="51" t="s">
        <v>3</v>
      </c>
      <c r="C186" s="49" t="s">
        <v>34</v>
      </c>
      <c r="D186" s="49">
        <v>2</v>
      </c>
      <c r="E186" s="62">
        <v>277.45999999999998</v>
      </c>
      <c r="F186" s="53" t="s">
        <v>325</v>
      </c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71"/>
      <c r="AF186" s="71"/>
      <c r="AG186" s="71"/>
      <c r="AH186" s="71"/>
      <c r="AI186" s="71"/>
      <c r="AJ186" s="71"/>
    </row>
    <row r="187" spans="1:36" s="166" customFormat="1" x14ac:dyDescent="0.2">
      <c r="A187" s="53">
        <v>81</v>
      </c>
      <c r="B187" s="110" t="s">
        <v>25</v>
      </c>
      <c r="C187" s="77" t="s">
        <v>34</v>
      </c>
      <c r="D187" s="57">
        <v>974</v>
      </c>
      <c r="E187" s="61">
        <v>94</v>
      </c>
      <c r="F187" s="53" t="s">
        <v>14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</row>
    <row r="188" spans="1:36" s="166" customFormat="1" x14ac:dyDescent="0.2">
      <c r="A188" s="53">
        <v>61</v>
      </c>
      <c r="B188" s="51" t="s">
        <v>79</v>
      </c>
      <c r="C188" s="49" t="s">
        <v>34</v>
      </c>
      <c r="D188" s="49">
        <v>1</v>
      </c>
      <c r="E188" s="62">
        <v>1815.25</v>
      </c>
      <c r="F188" s="53" t="s">
        <v>327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</row>
    <row r="189" spans="1:36" x14ac:dyDescent="0.2">
      <c r="A189" s="58"/>
      <c r="B189" s="111" t="s">
        <v>299</v>
      </c>
      <c r="C189" s="57"/>
      <c r="D189" s="53"/>
      <c r="E189" s="133">
        <f>SUM(E6:E188)</f>
        <v>3079184.8490281678</v>
      </c>
      <c r="F189" s="505" t="s">
        <v>175</v>
      </c>
    </row>
    <row r="190" spans="1:36" ht="25.5" customHeight="1" x14ac:dyDescent="0.2">
      <c r="A190" s="112"/>
      <c r="B190" s="111" t="s">
        <v>174</v>
      </c>
      <c r="C190" s="57"/>
      <c r="D190" s="53"/>
      <c r="E190" s="133">
        <v>1632729</v>
      </c>
      <c r="F190" s="506"/>
    </row>
    <row r="191" spans="1:36" ht="14.25" customHeight="1" x14ac:dyDescent="0.2">
      <c r="A191" s="112"/>
      <c r="B191" s="190"/>
      <c r="C191" s="187"/>
      <c r="D191" s="186"/>
      <c r="E191" s="191"/>
      <c r="F191" s="192"/>
    </row>
    <row r="192" spans="1:36" x14ac:dyDescent="0.2">
      <c r="B192" s="154" t="s">
        <v>29</v>
      </c>
    </row>
    <row r="193" spans="2:2" x14ac:dyDescent="0.2">
      <c r="B193" s="154" t="s">
        <v>95</v>
      </c>
    </row>
  </sheetData>
  <mergeCells count="2">
    <mergeCell ref="A2:F2"/>
    <mergeCell ref="F189:F190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1203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C15" sqref="C15"/>
    </sheetView>
  </sheetViews>
  <sheetFormatPr defaultColWidth="8.85546875" defaultRowHeight="12.75" x14ac:dyDescent="0.2"/>
  <cols>
    <col min="1" max="1" width="5.7109375" style="265" customWidth="1"/>
    <col min="2" max="2" width="60.28515625" style="265" customWidth="1"/>
    <col min="3" max="3" width="18.5703125" style="277" customWidth="1"/>
    <col min="4" max="4" width="26.42578125" style="278" customWidth="1"/>
    <col min="5" max="5" width="11.85546875" style="266" customWidth="1"/>
    <col min="6" max="6" width="11.85546875" style="266" bestFit="1" customWidth="1"/>
    <col min="7" max="7" width="10.7109375" style="266" bestFit="1" customWidth="1"/>
    <col min="8" max="8" width="11.85546875" style="266" bestFit="1" customWidth="1"/>
    <col min="9" max="9" width="9.7109375" style="266" bestFit="1" customWidth="1"/>
    <col min="10" max="10" width="10.7109375" style="266" bestFit="1" customWidth="1"/>
    <col min="11" max="12" width="11.85546875" style="266" bestFit="1" customWidth="1"/>
    <col min="13" max="13" width="10.7109375" style="266" bestFit="1" customWidth="1"/>
    <col min="14" max="14" width="11.85546875" style="266" bestFit="1" customWidth="1"/>
    <col min="15" max="17" width="10.7109375" style="266" bestFit="1" customWidth="1"/>
    <col min="18" max="18" width="19.42578125" style="266" customWidth="1"/>
    <col min="19" max="16384" width="8.85546875" style="266"/>
  </cols>
  <sheetData>
    <row r="1" spans="1:30" x14ac:dyDescent="0.2"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1:30" ht="15.75" customHeight="1" x14ac:dyDescent="0.2">
      <c r="A2" s="507" t="s">
        <v>1463</v>
      </c>
      <c r="B2" s="507"/>
      <c r="C2" s="507"/>
      <c r="D2" s="507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</row>
    <row r="3" spans="1:30" ht="13.5" thickBot="1" x14ac:dyDescent="0.25"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30" s="268" customFormat="1" ht="89.25" customHeight="1" x14ac:dyDescent="0.2">
      <c r="A4" s="281" t="s">
        <v>30</v>
      </c>
      <c r="B4" s="282" t="s">
        <v>31</v>
      </c>
      <c r="C4" s="282" t="s">
        <v>74</v>
      </c>
      <c r="D4" s="283" t="s">
        <v>281</v>
      </c>
    </row>
    <row r="5" spans="1:30" ht="30" customHeight="1" x14ac:dyDescent="0.2">
      <c r="A5" s="263">
        <v>1</v>
      </c>
      <c r="B5" s="293" t="s">
        <v>336</v>
      </c>
      <c r="C5" s="264" t="s">
        <v>380</v>
      </c>
      <c r="D5" s="264">
        <v>14</v>
      </c>
    </row>
    <row r="6" spans="1:30" ht="30" customHeight="1" x14ac:dyDescent="0.2">
      <c r="A6" s="263">
        <f>A5+1</f>
        <v>2</v>
      </c>
      <c r="B6" s="293" t="s">
        <v>943</v>
      </c>
      <c r="C6" s="264" t="s">
        <v>34</v>
      </c>
      <c r="D6" s="264">
        <v>15</v>
      </c>
    </row>
    <row r="7" spans="1:30" ht="30" customHeight="1" x14ac:dyDescent="0.2">
      <c r="A7" s="263">
        <f t="shared" ref="A7:A70" si="0">A6+1</f>
        <v>3</v>
      </c>
      <c r="B7" s="293" t="s">
        <v>354</v>
      </c>
      <c r="C7" s="284" t="s">
        <v>380</v>
      </c>
      <c r="D7" s="495">
        <v>1</v>
      </c>
    </row>
    <row r="8" spans="1:30" s="270" customFormat="1" ht="30" customHeight="1" x14ac:dyDescent="0.2">
      <c r="A8" s="263">
        <f t="shared" si="0"/>
        <v>4</v>
      </c>
      <c r="B8" s="316" t="s">
        <v>461</v>
      </c>
      <c r="C8" s="264" t="s">
        <v>34</v>
      </c>
      <c r="D8" s="315">
        <v>2</v>
      </c>
      <c r="E8" s="266"/>
      <c r="F8" s="266"/>
      <c r="G8" s="266"/>
    </row>
    <row r="9" spans="1:30" s="270" customFormat="1" ht="30" customHeight="1" x14ac:dyDescent="0.2">
      <c r="A9" s="263">
        <f t="shared" si="0"/>
        <v>5</v>
      </c>
      <c r="B9" s="316" t="s">
        <v>460</v>
      </c>
      <c r="C9" s="264" t="s">
        <v>34</v>
      </c>
      <c r="D9" s="315">
        <v>3</v>
      </c>
      <c r="E9" s="266"/>
      <c r="F9" s="266"/>
      <c r="G9" s="266"/>
    </row>
    <row r="10" spans="1:30" s="270" customFormat="1" ht="30" customHeight="1" x14ac:dyDescent="0.2">
      <c r="A10" s="263">
        <f t="shared" si="0"/>
        <v>6</v>
      </c>
      <c r="B10" s="293" t="s">
        <v>1260</v>
      </c>
      <c r="C10" s="264" t="s">
        <v>34</v>
      </c>
      <c r="D10" s="264">
        <v>1</v>
      </c>
      <c r="E10" s="266"/>
      <c r="F10" s="266"/>
      <c r="G10" s="266"/>
    </row>
    <row r="11" spans="1:30" ht="30" customHeight="1" x14ac:dyDescent="0.2">
      <c r="A11" s="263">
        <f t="shared" si="0"/>
        <v>7</v>
      </c>
      <c r="B11" s="334" t="s">
        <v>1409</v>
      </c>
      <c r="C11" s="279" t="s">
        <v>34</v>
      </c>
      <c r="D11" s="264">
        <v>3</v>
      </c>
    </row>
    <row r="12" spans="1:30" s="270" customFormat="1" ht="30" customHeight="1" x14ac:dyDescent="0.2">
      <c r="A12" s="263">
        <f t="shared" si="0"/>
        <v>8</v>
      </c>
      <c r="B12" s="400" t="s">
        <v>418</v>
      </c>
      <c r="C12" s="264" t="s">
        <v>380</v>
      </c>
      <c r="D12" s="264">
        <v>49</v>
      </c>
      <c r="E12" s="266"/>
      <c r="F12" s="266"/>
      <c r="G12" s="266"/>
    </row>
    <row r="13" spans="1:30" s="271" customFormat="1" ht="30" customHeight="1" x14ac:dyDescent="0.2">
      <c r="A13" s="263">
        <f t="shared" si="0"/>
        <v>9</v>
      </c>
      <c r="B13" s="401" t="s">
        <v>1098</v>
      </c>
      <c r="C13" s="299" t="s">
        <v>34</v>
      </c>
      <c r="D13" s="352">
        <v>7</v>
      </c>
      <c r="E13" s="266"/>
      <c r="F13" s="266"/>
      <c r="G13" s="266"/>
    </row>
    <row r="14" spans="1:30" s="271" customFormat="1" ht="30" customHeight="1" x14ac:dyDescent="0.2">
      <c r="A14" s="263">
        <f t="shared" si="0"/>
        <v>10</v>
      </c>
      <c r="B14" s="290" t="s">
        <v>1257</v>
      </c>
      <c r="C14" s="264" t="s">
        <v>34</v>
      </c>
      <c r="D14" s="264">
        <v>2</v>
      </c>
      <c r="E14" s="266"/>
      <c r="F14" s="266"/>
      <c r="G14" s="266"/>
    </row>
    <row r="15" spans="1:30" ht="30" customHeight="1" x14ac:dyDescent="0.2">
      <c r="A15" s="263">
        <f t="shared" si="0"/>
        <v>11</v>
      </c>
      <c r="B15" s="293" t="s">
        <v>1262</v>
      </c>
      <c r="C15" s="264" t="s">
        <v>34</v>
      </c>
      <c r="D15" s="264">
        <v>1</v>
      </c>
    </row>
    <row r="16" spans="1:30" s="270" customFormat="1" ht="30" customHeight="1" x14ac:dyDescent="0.2">
      <c r="A16" s="263">
        <f t="shared" si="0"/>
        <v>12</v>
      </c>
      <c r="B16" s="293" t="s">
        <v>1258</v>
      </c>
      <c r="C16" s="264" t="s">
        <v>34</v>
      </c>
      <c r="D16" s="264">
        <v>13</v>
      </c>
      <c r="E16" s="266"/>
      <c r="F16" s="266"/>
      <c r="G16" s="266"/>
    </row>
    <row r="17" spans="1:7" s="270" customFormat="1" ht="30" customHeight="1" x14ac:dyDescent="0.2">
      <c r="A17" s="263">
        <f t="shared" si="0"/>
        <v>13</v>
      </c>
      <c r="B17" s="293" t="s">
        <v>1261</v>
      </c>
      <c r="C17" s="264" t="s">
        <v>34</v>
      </c>
      <c r="D17" s="264">
        <v>70</v>
      </c>
      <c r="E17" s="266"/>
      <c r="F17" s="266"/>
      <c r="G17" s="266"/>
    </row>
    <row r="18" spans="1:7" s="270" customFormat="1" ht="30" customHeight="1" x14ac:dyDescent="0.2">
      <c r="A18" s="263">
        <f t="shared" si="0"/>
        <v>14</v>
      </c>
      <c r="B18" s="291" t="s">
        <v>1143</v>
      </c>
      <c r="C18" s="327" t="s">
        <v>34</v>
      </c>
      <c r="D18" s="353">
        <v>85</v>
      </c>
      <c r="E18" s="266"/>
      <c r="F18" s="266"/>
      <c r="G18" s="266"/>
    </row>
    <row r="19" spans="1:7" ht="30" customHeight="1" x14ac:dyDescent="0.2">
      <c r="A19" s="263">
        <f t="shared" si="0"/>
        <v>15</v>
      </c>
      <c r="B19" s="290" t="s">
        <v>1143</v>
      </c>
      <c r="C19" s="264" t="s">
        <v>34</v>
      </c>
      <c r="D19" s="264">
        <v>9</v>
      </c>
    </row>
    <row r="20" spans="1:7" s="270" customFormat="1" ht="30" customHeight="1" x14ac:dyDescent="0.2">
      <c r="A20" s="263">
        <f t="shared" si="0"/>
        <v>16</v>
      </c>
      <c r="B20" s="290" t="s">
        <v>1256</v>
      </c>
      <c r="C20" s="264" t="s">
        <v>34</v>
      </c>
      <c r="D20" s="264">
        <v>7</v>
      </c>
      <c r="E20" s="266"/>
      <c r="F20" s="266"/>
      <c r="G20" s="266"/>
    </row>
    <row r="21" spans="1:7" s="270" customFormat="1" ht="30" customHeight="1" x14ac:dyDescent="0.2">
      <c r="A21" s="263">
        <f t="shared" si="0"/>
        <v>17</v>
      </c>
      <c r="B21" s="402" t="s">
        <v>946</v>
      </c>
      <c r="C21" s="313" t="s">
        <v>34</v>
      </c>
      <c r="D21" s="286">
        <v>512</v>
      </c>
      <c r="E21" s="266"/>
      <c r="F21" s="266"/>
      <c r="G21" s="266"/>
    </row>
    <row r="22" spans="1:7" s="270" customFormat="1" ht="30" customHeight="1" x14ac:dyDescent="0.2">
      <c r="A22" s="263">
        <f t="shared" si="0"/>
        <v>18</v>
      </c>
      <c r="B22" s="329" t="s">
        <v>1366</v>
      </c>
      <c r="C22" s="279" t="s">
        <v>34</v>
      </c>
      <c r="D22" s="264">
        <v>1</v>
      </c>
      <c r="E22" s="266"/>
      <c r="F22" s="266"/>
      <c r="G22" s="266"/>
    </row>
    <row r="23" spans="1:7" s="270" customFormat="1" ht="30" customHeight="1" x14ac:dyDescent="0.2">
      <c r="A23" s="263">
        <f t="shared" si="0"/>
        <v>19</v>
      </c>
      <c r="B23" s="291" t="s">
        <v>1144</v>
      </c>
      <c r="C23" s="327" t="s">
        <v>34</v>
      </c>
      <c r="D23" s="353">
        <v>2</v>
      </c>
      <c r="E23" s="266"/>
      <c r="F23" s="266"/>
      <c r="G23" s="266"/>
    </row>
    <row r="24" spans="1:7" s="270" customFormat="1" ht="30" customHeight="1" x14ac:dyDescent="0.2">
      <c r="A24" s="263">
        <f t="shared" si="0"/>
        <v>20</v>
      </c>
      <c r="B24" s="402" t="s">
        <v>947</v>
      </c>
      <c r="C24" s="313" t="s">
        <v>34</v>
      </c>
      <c r="D24" s="286">
        <v>778</v>
      </c>
      <c r="E24" s="266"/>
      <c r="F24" s="266"/>
      <c r="G24" s="266"/>
    </row>
    <row r="25" spans="1:7" s="270" customFormat="1" ht="30" customHeight="1" x14ac:dyDescent="0.2">
      <c r="A25" s="263">
        <f t="shared" si="0"/>
        <v>21</v>
      </c>
      <c r="B25" s="293" t="s">
        <v>1259</v>
      </c>
      <c r="C25" s="264" t="s">
        <v>34</v>
      </c>
      <c r="D25" s="264">
        <v>1</v>
      </c>
      <c r="E25" s="266"/>
      <c r="F25" s="266"/>
      <c r="G25" s="266"/>
    </row>
    <row r="26" spans="1:7" s="270" customFormat="1" ht="30" customHeight="1" x14ac:dyDescent="0.2">
      <c r="A26" s="263">
        <f t="shared" si="0"/>
        <v>22</v>
      </c>
      <c r="B26" s="403" t="s">
        <v>985</v>
      </c>
      <c r="C26" s="314" t="s">
        <v>380</v>
      </c>
      <c r="D26" s="314">
        <v>226</v>
      </c>
      <c r="E26" s="266"/>
      <c r="F26" s="266"/>
      <c r="G26" s="266"/>
    </row>
    <row r="27" spans="1:7" s="270" customFormat="1" ht="30" customHeight="1" x14ac:dyDescent="0.2">
      <c r="A27" s="263">
        <f t="shared" si="0"/>
        <v>23</v>
      </c>
      <c r="B27" s="293" t="s">
        <v>1263</v>
      </c>
      <c r="C27" s="264" t="s">
        <v>34</v>
      </c>
      <c r="D27" s="264">
        <v>8</v>
      </c>
      <c r="E27" s="266"/>
      <c r="F27" s="266"/>
      <c r="G27" s="266"/>
    </row>
    <row r="28" spans="1:7" s="270" customFormat="1" ht="30" customHeight="1" x14ac:dyDescent="0.2">
      <c r="A28" s="263">
        <f t="shared" si="0"/>
        <v>24</v>
      </c>
      <c r="B28" s="290" t="s">
        <v>1027</v>
      </c>
      <c r="C28" s="262" t="s">
        <v>380</v>
      </c>
      <c r="D28" s="404" t="s">
        <v>1068</v>
      </c>
      <c r="E28" s="266"/>
      <c r="F28" s="266"/>
      <c r="G28" s="266"/>
    </row>
    <row r="29" spans="1:7" s="270" customFormat="1" ht="30" customHeight="1" x14ac:dyDescent="0.2">
      <c r="A29" s="263">
        <f t="shared" si="0"/>
        <v>25</v>
      </c>
      <c r="B29" s="316" t="s">
        <v>484</v>
      </c>
      <c r="C29" s="264" t="s">
        <v>34</v>
      </c>
      <c r="D29" s="315">
        <v>1</v>
      </c>
      <c r="E29" s="266"/>
      <c r="F29" s="266"/>
      <c r="G29" s="266"/>
    </row>
    <row r="30" spans="1:7" s="270" customFormat="1" ht="30" customHeight="1" x14ac:dyDescent="0.2">
      <c r="A30" s="263">
        <f t="shared" si="0"/>
        <v>26</v>
      </c>
      <c r="B30" s="306" t="s">
        <v>523</v>
      </c>
      <c r="C30" s="264" t="s">
        <v>34</v>
      </c>
      <c r="D30" s="264">
        <v>1</v>
      </c>
      <c r="E30" s="266"/>
      <c r="F30" s="266"/>
      <c r="G30" s="266"/>
    </row>
    <row r="31" spans="1:7" s="270" customFormat="1" ht="30" customHeight="1" x14ac:dyDescent="0.2">
      <c r="A31" s="263">
        <f t="shared" si="0"/>
        <v>27</v>
      </c>
      <c r="B31" s="306" t="s">
        <v>524</v>
      </c>
      <c r="C31" s="264" t="s">
        <v>34</v>
      </c>
      <c r="D31" s="264">
        <v>2</v>
      </c>
      <c r="E31" s="266"/>
      <c r="F31" s="266"/>
      <c r="G31" s="266"/>
    </row>
    <row r="32" spans="1:7" s="270" customFormat="1" ht="30" customHeight="1" x14ac:dyDescent="0.2">
      <c r="A32" s="263">
        <f t="shared" si="0"/>
        <v>28</v>
      </c>
      <c r="B32" s="306" t="s">
        <v>525</v>
      </c>
      <c r="C32" s="264" t="s">
        <v>34</v>
      </c>
      <c r="D32" s="264">
        <v>8</v>
      </c>
      <c r="E32" s="266"/>
      <c r="F32" s="266"/>
      <c r="G32" s="266"/>
    </row>
    <row r="33" spans="1:7" s="270" customFormat="1" ht="30" customHeight="1" x14ac:dyDescent="0.2">
      <c r="A33" s="263">
        <f t="shared" si="0"/>
        <v>29</v>
      </c>
      <c r="B33" s="328" t="s">
        <v>1145</v>
      </c>
      <c r="C33" s="327" t="s">
        <v>34</v>
      </c>
      <c r="D33" s="353">
        <v>1</v>
      </c>
      <c r="E33" s="266"/>
      <c r="F33" s="266"/>
      <c r="G33" s="266"/>
    </row>
    <row r="34" spans="1:7" s="270" customFormat="1" ht="30" customHeight="1" x14ac:dyDescent="0.2">
      <c r="A34" s="263">
        <f t="shared" si="0"/>
        <v>30</v>
      </c>
      <c r="B34" s="291" t="s">
        <v>1146</v>
      </c>
      <c r="C34" s="327" t="s">
        <v>34</v>
      </c>
      <c r="D34" s="353">
        <v>3</v>
      </c>
    </row>
    <row r="35" spans="1:7" s="270" customFormat="1" ht="30" customHeight="1" x14ac:dyDescent="0.2">
      <c r="A35" s="263">
        <f t="shared" si="0"/>
        <v>31</v>
      </c>
      <c r="B35" s="306" t="s">
        <v>526</v>
      </c>
      <c r="C35" s="264" t="s">
        <v>34</v>
      </c>
      <c r="D35" s="264">
        <v>1</v>
      </c>
      <c r="E35" s="266"/>
      <c r="F35" s="266"/>
      <c r="G35" s="266"/>
    </row>
    <row r="36" spans="1:7" s="270" customFormat="1" ht="30" customHeight="1" x14ac:dyDescent="0.2">
      <c r="A36" s="263">
        <f t="shared" si="0"/>
        <v>32</v>
      </c>
      <c r="B36" s="293" t="s">
        <v>783</v>
      </c>
      <c r="C36" s="264" t="s">
        <v>381</v>
      </c>
      <c r="D36" s="264">
        <v>0.39300000000000002</v>
      </c>
      <c r="E36" s="266"/>
      <c r="F36" s="266"/>
      <c r="G36" s="266"/>
    </row>
    <row r="37" spans="1:7" s="270" customFormat="1" ht="30" customHeight="1" x14ac:dyDescent="0.2">
      <c r="A37" s="263">
        <f t="shared" si="0"/>
        <v>33</v>
      </c>
      <c r="B37" s="306" t="s">
        <v>527</v>
      </c>
      <c r="C37" s="264" t="s">
        <v>208</v>
      </c>
      <c r="D37" s="264">
        <v>2.3159999999999998</v>
      </c>
    </row>
    <row r="38" spans="1:7" s="270" customFormat="1" ht="30" customHeight="1" x14ac:dyDescent="0.2">
      <c r="A38" s="263">
        <f t="shared" si="0"/>
        <v>34</v>
      </c>
      <c r="B38" s="306" t="s">
        <v>528</v>
      </c>
      <c r="C38" s="264" t="s">
        <v>208</v>
      </c>
      <c r="D38" s="264">
        <v>10.196999999999999</v>
      </c>
      <c r="E38" s="266"/>
      <c r="F38" s="266"/>
      <c r="G38" s="266"/>
    </row>
    <row r="39" spans="1:7" s="270" customFormat="1" ht="30" customHeight="1" x14ac:dyDescent="0.2">
      <c r="A39" s="263">
        <f t="shared" si="0"/>
        <v>35</v>
      </c>
      <c r="B39" s="293" t="s">
        <v>781</v>
      </c>
      <c r="C39" s="264" t="s">
        <v>381</v>
      </c>
      <c r="D39" s="264">
        <v>0.121</v>
      </c>
      <c r="E39" s="266"/>
      <c r="F39" s="266"/>
      <c r="G39" s="266"/>
    </row>
    <row r="40" spans="1:7" s="270" customFormat="1" ht="30" customHeight="1" x14ac:dyDescent="0.2">
      <c r="A40" s="263">
        <f t="shared" si="0"/>
        <v>36</v>
      </c>
      <c r="B40" s="293" t="s">
        <v>782</v>
      </c>
      <c r="C40" s="264" t="s">
        <v>381</v>
      </c>
      <c r="D40" s="264">
        <v>0.33600000000000002</v>
      </c>
      <c r="E40" s="266"/>
      <c r="F40" s="266"/>
      <c r="G40" s="266"/>
    </row>
    <row r="41" spans="1:7" s="270" customFormat="1" ht="30" customHeight="1" x14ac:dyDescent="0.2">
      <c r="A41" s="263">
        <f t="shared" si="0"/>
        <v>37</v>
      </c>
      <c r="B41" s="306" t="s">
        <v>529</v>
      </c>
      <c r="C41" s="264" t="s">
        <v>34</v>
      </c>
      <c r="D41" s="264">
        <v>1</v>
      </c>
      <c r="E41" s="266"/>
      <c r="F41" s="266"/>
      <c r="G41" s="266"/>
    </row>
    <row r="42" spans="1:7" s="270" customFormat="1" ht="30" customHeight="1" x14ac:dyDescent="0.2">
      <c r="A42" s="263">
        <f t="shared" si="0"/>
        <v>38</v>
      </c>
      <c r="B42" s="306" t="s">
        <v>530</v>
      </c>
      <c r="C42" s="264" t="s">
        <v>34</v>
      </c>
      <c r="D42" s="264">
        <v>223</v>
      </c>
      <c r="E42" s="266"/>
      <c r="F42" s="266"/>
      <c r="G42" s="266"/>
    </row>
    <row r="43" spans="1:7" s="270" customFormat="1" ht="30" customHeight="1" x14ac:dyDescent="0.2">
      <c r="A43" s="263">
        <f t="shared" si="0"/>
        <v>39</v>
      </c>
      <c r="B43" s="306" t="s">
        <v>531</v>
      </c>
      <c r="C43" s="264" t="s">
        <v>34</v>
      </c>
      <c r="D43" s="264">
        <v>1</v>
      </c>
    </row>
    <row r="44" spans="1:7" s="270" customFormat="1" ht="30" customHeight="1" x14ac:dyDescent="0.2">
      <c r="A44" s="263">
        <f t="shared" si="0"/>
        <v>40</v>
      </c>
      <c r="B44" s="298" t="s">
        <v>837</v>
      </c>
      <c r="C44" s="317" t="s">
        <v>34</v>
      </c>
      <c r="D44" s="317">
        <v>2</v>
      </c>
    </row>
    <row r="45" spans="1:7" ht="30" customHeight="1" x14ac:dyDescent="0.2">
      <c r="A45" s="263">
        <f t="shared" si="0"/>
        <v>41</v>
      </c>
      <c r="B45" s="291" t="s">
        <v>1147</v>
      </c>
      <c r="C45" s="327" t="s">
        <v>34</v>
      </c>
      <c r="D45" s="353">
        <v>340</v>
      </c>
      <c r="E45" s="270"/>
      <c r="F45" s="270"/>
      <c r="G45" s="270"/>
    </row>
    <row r="46" spans="1:7" s="270" customFormat="1" ht="30" customHeight="1" x14ac:dyDescent="0.2">
      <c r="A46" s="263">
        <f t="shared" si="0"/>
        <v>42</v>
      </c>
      <c r="B46" s="306" t="s">
        <v>532</v>
      </c>
      <c r="C46" s="264" t="s">
        <v>34</v>
      </c>
      <c r="D46" s="264">
        <v>19</v>
      </c>
    </row>
    <row r="47" spans="1:7" s="270" customFormat="1" ht="30" customHeight="1" x14ac:dyDescent="0.2">
      <c r="A47" s="263">
        <f t="shared" si="0"/>
        <v>43</v>
      </c>
      <c r="B47" s="306" t="s">
        <v>533</v>
      </c>
      <c r="C47" s="264" t="s">
        <v>34</v>
      </c>
      <c r="D47" s="264">
        <v>1</v>
      </c>
      <c r="E47" s="266"/>
      <c r="F47" s="266"/>
      <c r="G47" s="266"/>
    </row>
    <row r="48" spans="1:7" s="270" customFormat="1" ht="30" customHeight="1" x14ac:dyDescent="0.2">
      <c r="A48" s="263">
        <f t="shared" si="0"/>
        <v>44</v>
      </c>
      <c r="B48" s="306" t="s">
        <v>534</v>
      </c>
      <c r="C48" s="264" t="s">
        <v>34</v>
      </c>
      <c r="D48" s="264">
        <v>1</v>
      </c>
      <c r="E48" s="266"/>
      <c r="F48" s="266"/>
      <c r="G48" s="266"/>
    </row>
    <row r="49" spans="1:7" s="270" customFormat="1" ht="30" customHeight="1" x14ac:dyDescent="0.2">
      <c r="A49" s="263">
        <f t="shared" si="0"/>
        <v>45</v>
      </c>
      <c r="B49" s="405" t="s">
        <v>910</v>
      </c>
      <c r="C49" s="264" t="s">
        <v>34</v>
      </c>
      <c r="D49" s="264">
        <v>1</v>
      </c>
      <c r="E49" s="266"/>
      <c r="F49" s="266"/>
      <c r="G49" s="266"/>
    </row>
    <row r="50" spans="1:7" s="270" customFormat="1" ht="30" customHeight="1" x14ac:dyDescent="0.2">
      <c r="A50" s="263">
        <f t="shared" si="0"/>
        <v>46</v>
      </c>
      <c r="B50" s="293" t="s">
        <v>355</v>
      </c>
      <c r="C50" s="406" t="s">
        <v>380</v>
      </c>
      <c r="D50" s="407">
        <v>5</v>
      </c>
      <c r="E50" s="266"/>
      <c r="F50" s="266"/>
      <c r="G50" s="266"/>
    </row>
    <row r="51" spans="1:7" s="270" customFormat="1" ht="30" customHeight="1" x14ac:dyDescent="0.2">
      <c r="A51" s="263">
        <f t="shared" si="0"/>
        <v>47</v>
      </c>
      <c r="B51" s="306" t="s">
        <v>355</v>
      </c>
      <c r="C51" s="351" t="s">
        <v>34</v>
      </c>
      <c r="D51" s="351">
        <v>50</v>
      </c>
    </row>
    <row r="52" spans="1:7" s="270" customFormat="1" ht="30" customHeight="1" x14ac:dyDescent="0.2">
      <c r="A52" s="263">
        <f t="shared" si="0"/>
        <v>48</v>
      </c>
      <c r="B52" s="291" t="s">
        <v>1148</v>
      </c>
      <c r="C52" s="377" t="s">
        <v>34</v>
      </c>
      <c r="D52" s="360">
        <v>4</v>
      </c>
      <c r="E52" s="272"/>
      <c r="F52" s="272"/>
      <c r="G52" s="272"/>
    </row>
    <row r="53" spans="1:7" s="270" customFormat="1" ht="30" customHeight="1" x14ac:dyDescent="0.2">
      <c r="A53" s="263">
        <f t="shared" si="0"/>
        <v>49</v>
      </c>
      <c r="B53" s="306" t="s">
        <v>535</v>
      </c>
      <c r="C53" s="351" t="s">
        <v>34</v>
      </c>
      <c r="D53" s="351">
        <v>45</v>
      </c>
    </row>
    <row r="54" spans="1:7" s="270" customFormat="1" ht="30" customHeight="1" x14ac:dyDescent="0.2">
      <c r="A54" s="263">
        <f t="shared" si="0"/>
        <v>50</v>
      </c>
      <c r="B54" s="306" t="s">
        <v>536</v>
      </c>
      <c r="C54" s="351" t="s">
        <v>34</v>
      </c>
      <c r="D54" s="351">
        <v>119</v>
      </c>
      <c r="E54" s="273"/>
      <c r="F54" s="273"/>
      <c r="G54" s="273"/>
    </row>
    <row r="55" spans="1:7" s="270" customFormat="1" ht="30" customHeight="1" x14ac:dyDescent="0.2">
      <c r="A55" s="263">
        <f t="shared" si="0"/>
        <v>51</v>
      </c>
      <c r="B55" s="408" t="s">
        <v>948</v>
      </c>
      <c r="C55" s="409" t="s">
        <v>34</v>
      </c>
      <c r="D55" s="410">
        <v>445</v>
      </c>
    </row>
    <row r="56" spans="1:7" s="270" customFormat="1" ht="30" customHeight="1" x14ac:dyDescent="0.2">
      <c r="A56" s="263">
        <f t="shared" si="0"/>
        <v>52</v>
      </c>
      <c r="B56" s="411" t="s">
        <v>1028</v>
      </c>
      <c r="C56" s="350" t="s">
        <v>384</v>
      </c>
      <c r="D56" s="412">
        <v>45</v>
      </c>
    </row>
    <row r="57" spans="1:7" s="270" customFormat="1" ht="30" customHeight="1" x14ac:dyDescent="0.2">
      <c r="A57" s="263">
        <f t="shared" si="0"/>
        <v>53</v>
      </c>
      <c r="B57" s="413" t="s">
        <v>784</v>
      </c>
      <c r="C57" s="309" t="s">
        <v>380</v>
      </c>
      <c r="D57" s="309">
        <v>48</v>
      </c>
    </row>
    <row r="58" spans="1:7" s="270" customFormat="1" ht="30" customHeight="1" x14ac:dyDescent="0.2">
      <c r="A58" s="263">
        <f t="shared" si="0"/>
        <v>54</v>
      </c>
      <c r="B58" s="371" t="s">
        <v>1264</v>
      </c>
      <c r="C58" s="309" t="s">
        <v>34</v>
      </c>
      <c r="D58" s="309">
        <v>250</v>
      </c>
    </row>
    <row r="59" spans="1:7" s="270" customFormat="1" ht="30" customHeight="1" x14ac:dyDescent="0.2">
      <c r="A59" s="263">
        <f t="shared" si="0"/>
        <v>55</v>
      </c>
      <c r="B59" s="342" t="s">
        <v>1389</v>
      </c>
      <c r="C59" s="309" t="s">
        <v>34</v>
      </c>
      <c r="D59" s="309">
        <v>45</v>
      </c>
    </row>
    <row r="60" spans="1:7" s="270" customFormat="1" ht="30" customHeight="1" x14ac:dyDescent="0.2">
      <c r="A60" s="263">
        <f t="shared" si="0"/>
        <v>56</v>
      </c>
      <c r="B60" s="337" t="s">
        <v>836</v>
      </c>
      <c r="C60" s="343" t="s">
        <v>34</v>
      </c>
      <c r="D60" s="343">
        <v>3</v>
      </c>
    </row>
    <row r="61" spans="1:7" s="270" customFormat="1" ht="30" customHeight="1" x14ac:dyDescent="0.2">
      <c r="A61" s="263">
        <f t="shared" si="0"/>
        <v>57</v>
      </c>
      <c r="B61" s="336" t="s">
        <v>537</v>
      </c>
      <c r="C61" s="309" t="s">
        <v>69</v>
      </c>
      <c r="D61" s="309">
        <v>99.3</v>
      </c>
    </row>
    <row r="62" spans="1:7" s="270" customFormat="1" ht="30" customHeight="1" x14ac:dyDescent="0.2">
      <c r="A62" s="263">
        <f t="shared" si="0"/>
        <v>58</v>
      </c>
      <c r="B62" s="414" t="s">
        <v>1074</v>
      </c>
      <c r="C62" s="415" t="s">
        <v>34</v>
      </c>
      <c r="D62" s="415">
        <v>90</v>
      </c>
    </row>
    <row r="63" spans="1:7" s="270" customFormat="1" ht="30" customHeight="1" x14ac:dyDescent="0.2">
      <c r="A63" s="263">
        <f t="shared" si="0"/>
        <v>59</v>
      </c>
      <c r="B63" s="336" t="s">
        <v>538</v>
      </c>
      <c r="C63" s="309" t="s">
        <v>69</v>
      </c>
      <c r="D63" s="309">
        <v>29.8</v>
      </c>
    </row>
    <row r="64" spans="1:7" s="270" customFormat="1" ht="30" customHeight="1" x14ac:dyDescent="0.2">
      <c r="A64" s="263">
        <f t="shared" si="0"/>
        <v>60</v>
      </c>
      <c r="B64" s="336" t="s">
        <v>539</v>
      </c>
      <c r="C64" s="309" t="s">
        <v>69</v>
      </c>
      <c r="D64" s="309">
        <v>18.3</v>
      </c>
    </row>
    <row r="65" spans="1:7" s="270" customFormat="1" ht="30" customHeight="1" x14ac:dyDescent="0.2">
      <c r="A65" s="263">
        <f t="shared" si="0"/>
        <v>61</v>
      </c>
      <c r="B65" s="336" t="s">
        <v>540</v>
      </c>
      <c r="C65" s="309" t="s">
        <v>69</v>
      </c>
      <c r="D65" s="309">
        <v>327.5</v>
      </c>
    </row>
    <row r="66" spans="1:7" s="270" customFormat="1" ht="30" customHeight="1" x14ac:dyDescent="0.2">
      <c r="A66" s="263">
        <f t="shared" si="0"/>
        <v>62</v>
      </c>
      <c r="B66" s="337" t="s">
        <v>440</v>
      </c>
      <c r="C66" s="343" t="s">
        <v>69</v>
      </c>
      <c r="D66" s="343">
        <v>0.5</v>
      </c>
    </row>
    <row r="67" spans="1:7" s="270" customFormat="1" ht="30" customHeight="1" x14ac:dyDescent="0.2">
      <c r="A67" s="263">
        <f t="shared" si="0"/>
        <v>63</v>
      </c>
      <c r="B67" s="339" t="s">
        <v>1149</v>
      </c>
      <c r="C67" s="346" t="s">
        <v>69</v>
      </c>
      <c r="D67" s="355">
        <v>0.88</v>
      </c>
    </row>
    <row r="68" spans="1:7" s="270" customFormat="1" ht="30" customHeight="1" x14ac:dyDescent="0.2">
      <c r="A68" s="263">
        <f t="shared" si="0"/>
        <v>64</v>
      </c>
      <c r="B68" s="336" t="s">
        <v>541</v>
      </c>
      <c r="C68" s="309" t="s">
        <v>69</v>
      </c>
      <c r="D68" s="309">
        <v>77</v>
      </c>
    </row>
    <row r="69" spans="1:7" s="270" customFormat="1" ht="30" customHeight="1" x14ac:dyDescent="0.2">
      <c r="A69" s="263">
        <f t="shared" si="0"/>
        <v>65</v>
      </c>
      <c r="B69" s="336" t="s">
        <v>542</v>
      </c>
      <c r="C69" s="309" t="s">
        <v>69</v>
      </c>
      <c r="D69" s="309">
        <v>49.94</v>
      </c>
    </row>
    <row r="70" spans="1:7" s="270" customFormat="1" ht="30" customHeight="1" x14ac:dyDescent="0.2">
      <c r="A70" s="263">
        <f t="shared" si="0"/>
        <v>66</v>
      </c>
      <c r="B70" s="336" t="s">
        <v>542</v>
      </c>
      <c r="C70" s="309" t="s">
        <v>34</v>
      </c>
      <c r="D70" s="309">
        <v>48</v>
      </c>
    </row>
    <row r="71" spans="1:7" s="270" customFormat="1" ht="30" customHeight="1" x14ac:dyDescent="0.2">
      <c r="A71" s="263">
        <f t="shared" ref="A71:A134" si="1">A70+1</f>
        <v>67</v>
      </c>
      <c r="B71" s="336" t="s">
        <v>1265</v>
      </c>
      <c r="C71" s="309" t="s">
        <v>34</v>
      </c>
      <c r="D71" s="309">
        <v>124</v>
      </c>
    </row>
    <row r="72" spans="1:7" s="270" customFormat="1" ht="30" customHeight="1" x14ac:dyDescent="0.2">
      <c r="A72" s="263">
        <f t="shared" si="1"/>
        <v>68</v>
      </c>
      <c r="B72" s="336" t="s">
        <v>543</v>
      </c>
      <c r="C72" s="309" t="s">
        <v>69</v>
      </c>
      <c r="D72" s="309">
        <v>76.599999999999994</v>
      </c>
    </row>
    <row r="73" spans="1:7" s="270" customFormat="1" ht="30" customHeight="1" x14ac:dyDescent="0.2">
      <c r="A73" s="263">
        <f t="shared" si="1"/>
        <v>69</v>
      </c>
      <c r="B73" s="336" t="s">
        <v>544</v>
      </c>
      <c r="C73" s="309" t="s">
        <v>69</v>
      </c>
      <c r="D73" s="309">
        <v>31.8</v>
      </c>
    </row>
    <row r="74" spans="1:7" s="270" customFormat="1" ht="30" customHeight="1" x14ac:dyDescent="0.2">
      <c r="A74" s="263">
        <f t="shared" si="1"/>
        <v>70</v>
      </c>
      <c r="B74" s="336" t="s">
        <v>545</v>
      </c>
      <c r="C74" s="309" t="s">
        <v>69</v>
      </c>
      <c r="D74" s="309">
        <v>17</v>
      </c>
    </row>
    <row r="75" spans="1:7" s="270" customFormat="1" ht="30" customHeight="1" x14ac:dyDescent="0.2">
      <c r="A75" s="263">
        <f t="shared" si="1"/>
        <v>71</v>
      </c>
      <c r="B75" s="336" t="s">
        <v>546</v>
      </c>
      <c r="C75" s="309" t="s">
        <v>34</v>
      </c>
      <c r="D75" s="309">
        <v>44</v>
      </c>
    </row>
    <row r="76" spans="1:7" s="270" customFormat="1" ht="30" customHeight="1" x14ac:dyDescent="0.2">
      <c r="A76" s="263">
        <f t="shared" si="1"/>
        <v>72</v>
      </c>
      <c r="B76" s="339" t="s">
        <v>1150</v>
      </c>
      <c r="C76" s="346" t="s">
        <v>34</v>
      </c>
      <c r="D76" s="354">
        <v>2</v>
      </c>
    </row>
    <row r="77" spans="1:7" s="270" customFormat="1" ht="30" customHeight="1" x14ac:dyDescent="0.2">
      <c r="A77" s="263">
        <f t="shared" si="1"/>
        <v>73</v>
      </c>
      <c r="B77" s="339" t="s">
        <v>1132</v>
      </c>
      <c r="C77" s="346" t="s">
        <v>34</v>
      </c>
      <c r="D77" s="355">
        <v>2</v>
      </c>
    </row>
    <row r="78" spans="1:7" s="270" customFormat="1" ht="30" customHeight="1" x14ac:dyDescent="0.2">
      <c r="A78" s="263">
        <f t="shared" si="1"/>
        <v>74</v>
      </c>
      <c r="B78" s="414" t="s">
        <v>1075</v>
      </c>
      <c r="C78" s="415" t="s">
        <v>34</v>
      </c>
      <c r="D78" s="415">
        <v>1</v>
      </c>
    </row>
    <row r="79" spans="1:7" s="270" customFormat="1" ht="30" customHeight="1" x14ac:dyDescent="0.2">
      <c r="A79" s="263">
        <f t="shared" si="1"/>
        <v>75</v>
      </c>
      <c r="B79" s="414" t="s">
        <v>1076</v>
      </c>
      <c r="C79" s="415" t="s">
        <v>34</v>
      </c>
      <c r="D79" s="415">
        <v>2</v>
      </c>
      <c r="E79" s="266"/>
      <c r="F79" s="266"/>
      <c r="G79" s="266"/>
    </row>
    <row r="80" spans="1:7" s="270" customFormat="1" ht="30" customHeight="1" x14ac:dyDescent="0.2">
      <c r="A80" s="263">
        <f t="shared" si="1"/>
        <v>76</v>
      </c>
      <c r="B80" s="337" t="s">
        <v>839</v>
      </c>
      <c r="C80" s="343" t="s">
        <v>34</v>
      </c>
      <c r="D80" s="343">
        <v>7</v>
      </c>
    </row>
    <row r="81" spans="1:4" s="270" customFormat="1" ht="30" customHeight="1" x14ac:dyDescent="0.2">
      <c r="A81" s="263">
        <f t="shared" si="1"/>
        <v>77</v>
      </c>
      <c r="B81" s="336" t="s">
        <v>547</v>
      </c>
      <c r="C81" s="309" t="s">
        <v>34</v>
      </c>
      <c r="D81" s="309">
        <v>1</v>
      </c>
    </row>
    <row r="82" spans="1:4" s="270" customFormat="1" ht="30" customHeight="1" x14ac:dyDescent="0.2">
      <c r="A82" s="263">
        <f t="shared" si="1"/>
        <v>78</v>
      </c>
      <c r="B82" s="306" t="s">
        <v>548</v>
      </c>
      <c r="C82" s="264" t="s">
        <v>34</v>
      </c>
      <c r="D82" s="264">
        <v>13</v>
      </c>
    </row>
    <row r="83" spans="1:4" s="270" customFormat="1" ht="30" customHeight="1" x14ac:dyDescent="0.2">
      <c r="A83" s="263">
        <f t="shared" si="1"/>
        <v>79</v>
      </c>
      <c r="B83" s="306" t="s">
        <v>549</v>
      </c>
      <c r="C83" s="264" t="s">
        <v>34</v>
      </c>
      <c r="D83" s="264">
        <v>7</v>
      </c>
    </row>
    <row r="84" spans="1:4" s="270" customFormat="1" ht="30" customHeight="1" x14ac:dyDescent="0.2">
      <c r="A84" s="263">
        <f t="shared" si="1"/>
        <v>80</v>
      </c>
      <c r="B84" s="306" t="s">
        <v>550</v>
      </c>
      <c r="C84" s="264" t="s">
        <v>34</v>
      </c>
      <c r="D84" s="264">
        <v>1</v>
      </c>
    </row>
    <row r="85" spans="1:4" s="270" customFormat="1" ht="30" customHeight="1" x14ac:dyDescent="0.2">
      <c r="A85" s="263">
        <f t="shared" si="1"/>
        <v>81</v>
      </c>
      <c r="B85" s="306" t="s">
        <v>551</v>
      </c>
      <c r="C85" s="264" t="s">
        <v>34</v>
      </c>
      <c r="D85" s="264">
        <v>11</v>
      </c>
    </row>
    <row r="86" spans="1:4" s="270" customFormat="1" ht="30" customHeight="1" x14ac:dyDescent="0.2">
      <c r="A86" s="263">
        <f t="shared" si="1"/>
        <v>82</v>
      </c>
      <c r="B86" s="306" t="s">
        <v>552</v>
      </c>
      <c r="C86" s="264" t="s">
        <v>34</v>
      </c>
      <c r="D86" s="264">
        <v>21</v>
      </c>
    </row>
    <row r="87" spans="1:4" s="270" customFormat="1" ht="30" customHeight="1" x14ac:dyDescent="0.2">
      <c r="A87" s="263">
        <f t="shared" si="1"/>
        <v>83</v>
      </c>
      <c r="B87" s="306" t="s">
        <v>553</v>
      </c>
      <c r="C87" s="264" t="s">
        <v>34</v>
      </c>
      <c r="D87" s="264">
        <v>7</v>
      </c>
    </row>
    <row r="88" spans="1:4" s="270" customFormat="1" ht="30" customHeight="1" x14ac:dyDescent="0.2">
      <c r="A88" s="263">
        <f t="shared" si="1"/>
        <v>84</v>
      </c>
      <c r="B88" s="306" t="s">
        <v>554</v>
      </c>
      <c r="C88" s="264" t="s">
        <v>34</v>
      </c>
      <c r="D88" s="264">
        <v>12</v>
      </c>
    </row>
    <row r="89" spans="1:4" s="270" customFormat="1" ht="30" customHeight="1" x14ac:dyDescent="0.2">
      <c r="A89" s="263">
        <f t="shared" si="1"/>
        <v>85</v>
      </c>
      <c r="B89" s="306" t="s">
        <v>555</v>
      </c>
      <c r="C89" s="264" t="s">
        <v>34</v>
      </c>
      <c r="D89" s="264">
        <v>14</v>
      </c>
    </row>
    <row r="90" spans="1:4" s="270" customFormat="1" ht="30" customHeight="1" x14ac:dyDescent="0.2">
      <c r="A90" s="263">
        <f t="shared" si="1"/>
        <v>86</v>
      </c>
      <c r="B90" s="306" t="s">
        <v>556</v>
      </c>
      <c r="C90" s="264" t="s">
        <v>34</v>
      </c>
      <c r="D90" s="264">
        <v>1</v>
      </c>
    </row>
    <row r="91" spans="1:4" s="270" customFormat="1" ht="30" customHeight="1" x14ac:dyDescent="0.2">
      <c r="A91" s="263">
        <f t="shared" si="1"/>
        <v>87</v>
      </c>
      <c r="B91" s="306" t="s">
        <v>557</v>
      </c>
      <c r="C91" s="264" t="s">
        <v>34</v>
      </c>
      <c r="D91" s="264">
        <v>1</v>
      </c>
    </row>
    <row r="92" spans="1:4" s="270" customFormat="1" ht="30" customHeight="1" x14ac:dyDescent="0.2">
      <c r="A92" s="263">
        <f t="shared" si="1"/>
        <v>88</v>
      </c>
      <c r="B92" s="291" t="s">
        <v>1151</v>
      </c>
      <c r="C92" s="327" t="s">
        <v>34</v>
      </c>
      <c r="D92" s="353">
        <v>1</v>
      </c>
    </row>
    <row r="93" spans="1:4" s="270" customFormat="1" ht="30" customHeight="1" x14ac:dyDescent="0.2">
      <c r="A93" s="263">
        <f t="shared" si="1"/>
        <v>89</v>
      </c>
      <c r="B93" s="291" t="s">
        <v>1152</v>
      </c>
      <c r="C93" s="327" t="s">
        <v>34</v>
      </c>
      <c r="D93" s="353">
        <v>1</v>
      </c>
    </row>
    <row r="94" spans="1:4" s="270" customFormat="1" ht="30" customHeight="1" x14ac:dyDescent="0.2">
      <c r="A94" s="263">
        <f t="shared" si="1"/>
        <v>90</v>
      </c>
      <c r="B94" s="291" t="s">
        <v>1153</v>
      </c>
      <c r="C94" s="327" t="s">
        <v>34</v>
      </c>
      <c r="D94" s="353">
        <v>1</v>
      </c>
    </row>
    <row r="95" spans="1:4" s="270" customFormat="1" ht="30" customHeight="1" x14ac:dyDescent="0.2">
      <c r="A95" s="263">
        <f t="shared" si="1"/>
        <v>91</v>
      </c>
      <c r="B95" s="291" t="s">
        <v>1154</v>
      </c>
      <c r="C95" s="327" t="s">
        <v>34</v>
      </c>
      <c r="D95" s="353">
        <v>1</v>
      </c>
    </row>
    <row r="96" spans="1:4" s="270" customFormat="1" ht="30" customHeight="1" x14ac:dyDescent="0.2">
      <c r="A96" s="263">
        <f t="shared" si="1"/>
        <v>92</v>
      </c>
      <c r="B96" s="293" t="s">
        <v>785</v>
      </c>
      <c r="C96" s="264" t="s">
        <v>382</v>
      </c>
      <c r="D96" s="264">
        <v>659.9</v>
      </c>
    </row>
    <row r="97" spans="1:4" s="270" customFormat="1" ht="30" customHeight="1" x14ac:dyDescent="0.2">
      <c r="A97" s="263">
        <f t="shared" si="1"/>
        <v>93</v>
      </c>
      <c r="B97" s="292" t="s">
        <v>1231</v>
      </c>
      <c r="C97" s="279" t="s">
        <v>380</v>
      </c>
      <c r="D97" s="279">
        <v>1</v>
      </c>
    </row>
    <row r="98" spans="1:4" s="270" customFormat="1" ht="29.1" customHeight="1" x14ac:dyDescent="0.2">
      <c r="A98" s="263">
        <f t="shared" si="1"/>
        <v>94</v>
      </c>
      <c r="B98" s="291" t="s">
        <v>1155</v>
      </c>
      <c r="C98" s="327" t="s">
        <v>34</v>
      </c>
      <c r="D98" s="353">
        <v>6970</v>
      </c>
    </row>
    <row r="99" spans="1:4" s="270" customFormat="1" ht="29.1" customHeight="1" x14ac:dyDescent="0.2">
      <c r="A99" s="263">
        <f t="shared" si="1"/>
        <v>95</v>
      </c>
      <c r="B99" s="291" t="s">
        <v>1156</v>
      </c>
      <c r="C99" s="327" t="s">
        <v>34</v>
      </c>
      <c r="D99" s="353">
        <v>320</v>
      </c>
    </row>
    <row r="100" spans="1:4" s="270" customFormat="1" ht="29.1" customHeight="1" x14ac:dyDescent="0.2">
      <c r="A100" s="263">
        <f t="shared" si="1"/>
        <v>96</v>
      </c>
      <c r="B100" s="293" t="s">
        <v>1156</v>
      </c>
      <c r="C100" s="264" t="s">
        <v>34</v>
      </c>
      <c r="D100" s="264">
        <v>42</v>
      </c>
    </row>
    <row r="101" spans="1:4" s="270" customFormat="1" ht="29.1" customHeight="1" x14ac:dyDescent="0.2">
      <c r="A101" s="263">
        <f t="shared" si="1"/>
        <v>97</v>
      </c>
      <c r="B101" s="293" t="s">
        <v>786</v>
      </c>
      <c r="C101" s="264" t="s">
        <v>380</v>
      </c>
      <c r="D101" s="264">
        <v>1</v>
      </c>
    </row>
    <row r="102" spans="1:4" s="270" customFormat="1" ht="29.1" customHeight="1" x14ac:dyDescent="0.2">
      <c r="A102" s="263">
        <f t="shared" si="1"/>
        <v>98</v>
      </c>
      <c r="B102" s="306" t="s">
        <v>558</v>
      </c>
      <c r="C102" s="264" t="s">
        <v>34</v>
      </c>
      <c r="D102" s="264">
        <v>5.6</v>
      </c>
    </row>
    <row r="103" spans="1:4" s="270" customFormat="1" ht="29.1" customHeight="1" x14ac:dyDescent="0.2">
      <c r="A103" s="263">
        <f t="shared" si="1"/>
        <v>99</v>
      </c>
      <c r="B103" s="306" t="s">
        <v>559</v>
      </c>
      <c r="C103" s="264" t="s">
        <v>34</v>
      </c>
      <c r="D103" s="264">
        <v>4</v>
      </c>
    </row>
    <row r="104" spans="1:4" s="270" customFormat="1" ht="29.1" customHeight="1" x14ac:dyDescent="0.2">
      <c r="A104" s="263">
        <f t="shared" si="1"/>
        <v>100</v>
      </c>
      <c r="B104" s="401" t="s">
        <v>1106</v>
      </c>
      <c r="C104" s="299" t="s">
        <v>34</v>
      </c>
      <c r="D104" s="381">
        <v>1</v>
      </c>
    </row>
    <row r="105" spans="1:4" s="270" customFormat="1" ht="29.1" customHeight="1" x14ac:dyDescent="0.2">
      <c r="A105" s="263">
        <f t="shared" si="1"/>
        <v>101</v>
      </c>
      <c r="B105" s="405" t="s">
        <v>911</v>
      </c>
      <c r="C105" s="264" t="s">
        <v>34</v>
      </c>
      <c r="D105" s="264">
        <v>2</v>
      </c>
    </row>
    <row r="106" spans="1:4" s="270" customFormat="1" ht="29.1" customHeight="1" x14ac:dyDescent="0.2">
      <c r="A106" s="263">
        <f t="shared" si="1"/>
        <v>102</v>
      </c>
      <c r="B106" s="326" t="s">
        <v>505</v>
      </c>
      <c r="C106" s="324" t="s">
        <v>34</v>
      </c>
      <c r="D106" s="416">
        <v>2</v>
      </c>
    </row>
    <row r="107" spans="1:4" s="270" customFormat="1" ht="29.1" customHeight="1" x14ac:dyDescent="0.2">
      <c r="A107" s="263">
        <f t="shared" si="1"/>
        <v>103</v>
      </c>
      <c r="B107" s="326" t="s">
        <v>505</v>
      </c>
      <c r="C107" s="417" t="s">
        <v>34</v>
      </c>
      <c r="D107" s="418">
        <v>2</v>
      </c>
    </row>
    <row r="108" spans="1:4" s="270" customFormat="1" ht="29.1" customHeight="1" x14ac:dyDescent="0.2">
      <c r="A108" s="263">
        <f t="shared" si="1"/>
        <v>104</v>
      </c>
      <c r="B108" s="290" t="s">
        <v>1029</v>
      </c>
      <c r="C108" s="262" t="s">
        <v>380</v>
      </c>
      <c r="D108" s="262">
        <v>457</v>
      </c>
    </row>
    <row r="109" spans="1:4" s="270" customFormat="1" ht="29.1" customHeight="1" x14ac:dyDescent="0.2">
      <c r="A109" s="263">
        <f t="shared" si="1"/>
        <v>105</v>
      </c>
      <c r="B109" s="316" t="s">
        <v>462</v>
      </c>
      <c r="C109" s="264" t="s">
        <v>34</v>
      </c>
      <c r="D109" s="315">
        <v>3</v>
      </c>
    </row>
    <row r="110" spans="1:4" s="270" customFormat="1" ht="29.1" customHeight="1" x14ac:dyDescent="0.2">
      <c r="A110" s="263">
        <f t="shared" si="1"/>
        <v>106</v>
      </c>
      <c r="B110" s="293" t="s">
        <v>462</v>
      </c>
      <c r="C110" s="264" t="s">
        <v>380</v>
      </c>
      <c r="D110" s="264">
        <v>6</v>
      </c>
    </row>
    <row r="111" spans="1:4" s="270" customFormat="1" ht="29.1" customHeight="1" x14ac:dyDescent="0.2">
      <c r="A111" s="263">
        <f t="shared" si="1"/>
        <v>107</v>
      </c>
      <c r="B111" s="293" t="s">
        <v>1266</v>
      </c>
      <c r="C111" s="264" t="s">
        <v>380</v>
      </c>
      <c r="D111" s="264">
        <v>6</v>
      </c>
    </row>
    <row r="112" spans="1:4" s="270" customFormat="1" ht="29.1" customHeight="1" x14ac:dyDescent="0.2">
      <c r="A112" s="263">
        <f t="shared" si="1"/>
        <v>108</v>
      </c>
      <c r="B112" s="293" t="s">
        <v>1267</v>
      </c>
      <c r="C112" s="264" t="s">
        <v>380</v>
      </c>
      <c r="D112" s="264">
        <v>6</v>
      </c>
    </row>
    <row r="113" spans="1:4" s="270" customFormat="1" ht="29.1" customHeight="1" x14ac:dyDescent="0.2">
      <c r="A113" s="263">
        <f t="shared" si="1"/>
        <v>109</v>
      </c>
      <c r="B113" s="298" t="s">
        <v>812</v>
      </c>
      <c r="C113" s="317" t="s">
        <v>34</v>
      </c>
      <c r="D113" s="317">
        <v>29</v>
      </c>
    </row>
    <row r="114" spans="1:4" s="270" customFormat="1" ht="29.1" customHeight="1" x14ac:dyDescent="0.2">
      <c r="A114" s="263">
        <f t="shared" si="1"/>
        <v>110</v>
      </c>
      <c r="B114" s="376" t="s">
        <v>840</v>
      </c>
      <c r="C114" s="320" t="s">
        <v>34</v>
      </c>
      <c r="D114" s="395">
        <v>9</v>
      </c>
    </row>
    <row r="115" spans="1:4" s="270" customFormat="1" ht="29.1" customHeight="1" x14ac:dyDescent="0.2">
      <c r="A115" s="263">
        <f t="shared" si="1"/>
        <v>111</v>
      </c>
      <c r="B115" s="316" t="s">
        <v>464</v>
      </c>
      <c r="C115" s="287" t="s">
        <v>34</v>
      </c>
      <c r="D115" s="315">
        <v>12</v>
      </c>
    </row>
    <row r="116" spans="1:4" s="270" customFormat="1" ht="29.1" customHeight="1" x14ac:dyDescent="0.2">
      <c r="A116" s="263">
        <f t="shared" si="1"/>
        <v>112</v>
      </c>
      <c r="B116" s="419" t="s">
        <v>465</v>
      </c>
      <c r="C116" s="287" t="s">
        <v>34</v>
      </c>
      <c r="D116" s="420">
        <v>3</v>
      </c>
    </row>
    <row r="117" spans="1:4" s="270" customFormat="1" ht="29.1" customHeight="1" x14ac:dyDescent="0.2">
      <c r="A117" s="263">
        <f t="shared" si="1"/>
        <v>113</v>
      </c>
      <c r="B117" s="421" t="s">
        <v>463</v>
      </c>
      <c r="C117" s="264" t="s">
        <v>34</v>
      </c>
      <c r="D117" s="315">
        <v>6</v>
      </c>
    </row>
    <row r="118" spans="1:4" s="270" customFormat="1" ht="29.1" customHeight="1" x14ac:dyDescent="0.2">
      <c r="A118" s="263">
        <f t="shared" si="1"/>
        <v>114</v>
      </c>
      <c r="B118" s="330" t="s">
        <v>1404</v>
      </c>
      <c r="C118" s="362" t="s">
        <v>34</v>
      </c>
      <c r="D118" s="351">
        <v>6</v>
      </c>
    </row>
    <row r="119" spans="1:4" s="270" customFormat="1" ht="29.1" customHeight="1" x14ac:dyDescent="0.2">
      <c r="A119" s="263">
        <f t="shared" si="1"/>
        <v>115</v>
      </c>
      <c r="B119" s="422" t="s">
        <v>986</v>
      </c>
      <c r="C119" s="423" t="s">
        <v>1002</v>
      </c>
      <c r="D119" s="424">
        <v>36</v>
      </c>
    </row>
    <row r="120" spans="1:4" s="270" customFormat="1" ht="29.1" customHeight="1" x14ac:dyDescent="0.2">
      <c r="A120" s="263">
        <f t="shared" si="1"/>
        <v>116</v>
      </c>
      <c r="B120" s="306" t="s">
        <v>560</v>
      </c>
      <c r="C120" s="264" t="s">
        <v>34</v>
      </c>
      <c r="D120" s="351">
        <v>23</v>
      </c>
    </row>
    <row r="121" spans="1:4" s="270" customFormat="1" ht="29.1" customHeight="1" x14ac:dyDescent="0.2">
      <c r="A121" s="263">
        <f t="shared" si="1"/>
        <v>117</v>
      </c>
      <c r="B121" s="306" t="s">
        <v>561</v>
      </c>
      <c r="C121" s="264" t="s">
        <v>34</v>
      </c>
      <c r="D121" s="351">
        <v>1</v>
      </c>
    </row>
    <row r="122" spans="1:4" s="270" customFormat="1" ht="29.1" customHeight="1" x14ac:dyDescent="0.2">
      <c r="A122" s="263">
        <f t="shared" si="1"/>
        <v>118</v>
      </c>
      <c r="B122" s="298" t="s">
        <v>838</v>
      </c>
      <c r="C122" s="317" t="s">
        <v>34</v>
      </c>
      <c r="D122" s="317">
        <v>1</v>
      </c>
    </row>
    <row r="123" spans="1:4" s="270" customFormat="1" ht="29.1" customHeight="1" x14ac:dyDescent="0.2">
      <c r="A123" s="263">
        <f t="shared" si="1"/>
        <v>119</v>
      </c>
      <c r="B123" s="290" t="s">
        <v>1053</v>
      </c>
      <c r="C123" s="425" t="s">
        <v>34</v>
      </c>
      <c r="D123" s="426">
        <v>2</v>
      </c>
    </row>
    <row r="124" spans="1:4" s="270" customFormat="1" ht="29.1" customHeight="1" x14ac:dyDescent="0.2">
      <c r="A124" s="263">
        <f t="shared" si="1"/>
        <v>120</v>
      </c>
      <c r="B124" s="330" t="s">
        <v>1367</v>
      </c>
      <c r="C124" s="279" t="s">
        <v>34</v>
      </c>
      <c r="D124" s="264">
        <v>1</v>
      </c>
    </row>
    <row r="125" spans="1:4" s="270" customFormat="1" ht="29.1" customHeight="1" x14ac:dyDescent="0.2">
      <c r="A125" s="263">
        <f t="shared" si="1"/>
        <v>121</v>
      </c>
      <c r="B125" s="306" t="s">
        <v>979</v>
      </c>
      <c r="C125" s="264" t="s">
        <v>34</v>
      </c>
      <c r="D125" s="286">
        <v>1</v>
      </c>
    </row>
    <row r="126" spans="1:4" s="270" customFormat="1" ht="29.1" customHeight="1" x14ac:dyDescent="0.2">
      <c r="A126" s="263">
        <f t="shared" si="1"/>
        <v>122</v>
      </c>
      <c r="B126" s="291" t="s">
        <v>1157</v>
      </c>
      <c r="C126" s="327" t="s">
        <v>34</v>
      </c>
      <c r="D126" s="353">
        <v>2</v>
      </c>
    </row>
    <row r="127" spans="1:4" s="270" customFormat="1" ht="29.1" customHeight="1" x14ac:dyDescent="0.2">
      <c r="A127" s="263">
        <f t="shared" si="1"/>
        <v>123</v>
      </c>
      <c r="B127" s="291" t="s">
        <v>1426</v>
      </c>
      <c r="C127" s="427" t="s">
        <v>34</v>
      </c>
      <c r="D127" s="427">
        <v>1</v>
      </c>
    </row>
    <row r="128" spans="1:4" s="270" customFormat="1" ht="29.1" customHeight="1" x14ac:dyDescent="0.2">
      <c r="A128" s="263">
        <f t="shared" si="1"/>
        <v>124</v>
      </c>
      <c r="B128" s="306" t="s">
        <v>562</v>
      </c>
      <c r="C128" s="264" t="s">
        <v>34</v>
      </c>
      <c r="D128" s="264">
        <v>28</v>
      </c>
    </row>
    <row r="129" spans="1:7" s="270" customFormat="1" ht="29.1" customHeight="1" x14ac:dyDescent="0.2">
      <c r="A129" s="263">
        <f t="shared" si="1"/>
        <v>125</v>
      </c>
      <c r="B129" s="306" t="s">
        <v>563</v>
      </c>
      <c r="C129" s="264" t="s">
        <v>34</v>
      </c>
      <c r="D129" s="264">
        <v>11</v>
      </c>
    </row>
    <row r="130" spans="1:7" s="270" customFormat="1" ht="29.1" customHeight="1" x14ac:dyDescent="0.2">
      <c r="A130" s="263">
        <f t="shared" si="1"/>
        <v>126</v>
      </c>
      <c r="B130" s="291" t="s">
        <v>1158</v>
      </c>
      <c r="C130" s="327" t="s">
        <v>34</v>
      </c>
      <c r="D130" s="353">
        <v>1</v>
      </c>
    </row>
    <row r="131" spans="1:7" s="270" customFormat="1" ht="29.1" customHeight="1" x14ac:dyDescent="0.2">
      <c r="A131" s="263">
        <f t="shared" si="1"/>
        <v>127</v>
      </c>
      <c r="B131" s="306" t="s">
        <v>564</v>
      </c>
      <c r="C131" s="264" t="s">
        <v>34</v>
      </c>
      <c r="D131" s="264">
        <v>48</v>
      </c>
    </row>
    <row r="132" spans="1:7" s="270" customFormat="1" ht="29.1" customHeight="1" x14ac:dyDescent="0.2">
      <c r="A132" s="263">
        <f t="shared" si="1"/>
        <v>128</v>
      </c>
      <c r="B132" s="306" t="s">
        <v>565</v>
      </c>
      <c r="C132" s="264" t="s">
        <v>34</v>
      </c>
      <c r="D132" s="264">
        <v>29</v>
      </c>
    </row>
    <row r="133" spans="1:7" s="270" customFormat="1" ht="29.1" customHeight="1" x14ac:dyDescent="0.2">
      <c r="A133" s="263">
        <f t="shared" si="1"/>
        <v>129</v>
      </c>
      <c r="B133" s="293" t="s">
        <v>1268</v>
      </c>
      <c r="C133" s="264" t="s">
        <v>380</v>
      </c>
      <c r="D133" s="264">
        <v>10</v>
      </c>
    </row>
    <row r="134" spans="1:7" s="270" customFormat="1" ht="29.1" customHeight="1" x14ac:dyDescent="0.2">
      <c r="A134" s="263">
        <f t="shared" si="1"/>
        <v>130</v>
      </c>
      <c r="B134" s="291" t="s">
        <v>1159</v>
      </c>
      <c r="C134" s="327" t="s">
        <v>34</v>
      </c>
      <c r="D134" s="353">
        <v>5</v>
      </c>
    </row>
    <row r="135" spans="1:7" s="270" customFormat="1" ht="29.1" customHeight="1" x14ac:dyDescent="0.2">
      <c r="A135" s="263">
        <f t="shared" ref="A135:A198" si="2">A134+1</f>
        <v>131</v>
      </c>
      <c r="B135" s="306" t="s">
        <v>566</v>
      </c>
      <c r="C135" s="264" t="s">
        <v>34</v>
      </c>
      <c r="D135" s="264">
        <v>3</v>
      </c>
    </row>
    <row r="136" spans="1:7" s="270" customFormat="1" ht="29.1" customHeight="1" x14ac:dyDescent="0.2">
      <c r="A136" s="263">
        <f t="shared" si="2"/>
        <v>132</v>
      </c>
      <c r="B136" s="306" t="s">
        <v>567</v>
      </c>
      <c r="C136" s="264" t="s">
        <v>34</v>
      </c>
      <c r="D136" s="264">
        <v>1</v>
      </c>
    </row>
    <row r="137" spans="1:7" s="270" customFormat="1" ht="29.1" customHeight="1" x14ac:dyDescent="0.2">
      <c r="A137" s="263">
        <f t="shared" si="2"/>
        <v>133</v>
      </c>
      <c r="B137" s="298" t="s">
        <v>443</v>
      </c>
      <c r="C137" s="317" t="s">
        <v>34</v>
      </c>
      <c r="D137" s="317">
        <v>4</v>
      </c>
    </row>
    <row r="138" spans="1:7" s="270" customFormat="1" ht="29.1" customHeight="1" x14ac:dyDescent="0.2">
      <c r="A138" s="263">
        <f t="shared" si="2"/>
        <v>134</v>
      </c>
      <c r="B138" s="293" t="s">
        <v>976</v>
      </c>
      <c r="C138" s="264" t="s">
        <v>34</v>
      </c>
      <c r="D138" s="286">
        <v>52</v>
      </c>
    </row>
    <row r="139" spans="1:7" ht="29.1" customHeight="1" x14ac:dyDescent="0.2">
      <c r="A139" s="263">
        <f t="shared" si="2"/>
        <v>135</v>
      </c>
      <c r="B139" s="316" t="s">
        <v>485</v>
      </c>
      <c r="C139" s="264" t="s">
        <v>34</v>
      </c>
      <c r="D139" s="315">
        <v>6</v>
      </c>
      <c r="E139" s="270"/>
      <c r="F139" s="270"/>
      <c r="G139" s="270"/>
    </row>
    <row r="140" spans="1:7" ht="29.1" customHeight="1" x14ac:dyDescent="0.2">
      <c r="A140" s="263">
        <f t="shared" si="2"/>
        <v>136</v>
      </c>
      <c r="B140" s="306" t="s">
        <v>568</v>
      </c>
      <c r="C140" s="264" t="s">
        <v>34</v>
      </c>
      <c r="D140" s="264">
        <v>1</v>
      </c>
      <c r="E140" s="270"/>
      <c r="F140" s="270"/>
      <c r="G140" s="270"/>
    </row>
    <row r="141" spans="1:7" ht="29.1" customHeight="1" x14ac:dyDescent="0.2">
      <c r="A141" s="263">
        <f t="shared" si="2"/>
        <v>137</v>
      </c>
      <c r="B141" s="306" t="s">
        <v>569</v>
      </c>
      <c r="C141" s="264" t="s">
        <v>34</v>
      </c>
      <c r="D141" s="264">
        <v>1</v>
      </c>
      <c r="E141" s="270"/>
      <c r="F141" s="270"/>
      <c r="G141" s="270"/>
    </row>
    <row r="142" spans="1:7" ht="29.1" customHeight="1" x14ac:dyDescent="0.2">
      <c r="A142" s="263">
        <f t="shared" si="2"/>
        <v>138</v>
      </c>
      <c r="B142" s="290" t="s">
        <v>1269</v>
      </c>
      <c r="C142" s="264" t="s">
        <v>380</v>
      </c>
      <c r="D142" s="264">
        <v>200</v>
      </c>
      <c r="E142" s="270"/>
      <c r="F142" s="270"/>
      <c r="G142" s="270"/>
    </row>
    <row r="143" spans="1:7" ht="29.1" customHeight="1" x14ac:dyDescent="0.2">
      <c r="A143" s="263">
        <f t="shared" si="2"/>
        <v>139</v>
      </c>
      <c r="B143" s="428" t="s">
        <v>987</v>
      </c>
      <c r="C143" s="286" t="s">
        <v>1002</v>
      </c>
      <c r="D143" s="314">
        <v>15</v>
      </c>
      <c r="E143" s="270"/>
      <c r="F143" s="270"/>
      <c r="G143" s="270"/>
    </row>
    <row r="144" spans="1:7" ht="29.1" customHeight="1" x14ac:dyDescent="0.2">
      <c r="A144" s="263">
        <f t="shared" si="2"/>
        <v>140</v>
      </c>
      <c r="B144" s="290" t="s">
        <v>1054</v>
      </c>
      <c r="C144" s="425" t="s">
        <v>34</v>
      </c>
      <c r="D144" s="426">
        <v>230</v>
      </c>
      <c r="E144" s="270"/>
      <c r="F144" s="270"/>
      <c r="G144" s="270"/>
    </row>
    <row r="145" spans="1:7" ht="29.1" customHeight="1" x14ac:dyDescent="0.2">
      <c r="A145" s="263">
        <f t="shared" si="2"/>
        <v>141</v>
      </c>
      <c r="B145" s="291" t="s">
        <v>1054</v>
      </c>
      <c r="C145" s="327" t="s">
        <v>34</v>
      </c>
      <c r="D145" s="353">
        <v>1446</v>
      </c>
      <c r="E145" s="270"/>
      <c r="F145" s="270"/>
      <c r="G145" s="270"/>
    </row>
    <row r="146" spans="1:7" ht="29.1" customHeight="1" x14ac:dyDescent="0.2">
      <c r="A146" s="263">
        <f t="shared" si="2"/>
        <v>142</v>
      </c>
      <c r="B146" s="291" t="s">
        <v>1054</v>
      </c>
      <c r="C146" s="427" t="s">
        <v>34</v>
      </c>
      <c r="D146" s="427">
        <v>100</v>
      </c>
      <c r="E146" s="270"/>
      <c r="F146" s="270"/>
      <c r="G146" s="270"/>
    </row>
    <row r="147" spans="1:7" ht="29.1" customHeight="1" x14ac:dyDescent="0.2">
      <c r="A147" s="263">
        <f t="shared" si="2"/>
        <v>143</v>
      </c>
      <c r="B147" s="291" t="s">
        <v>1160</v>
      </c>
      <c r="C147" s="327" t="s">
        <v>34</v>
      </c>
      <c r="D147" s="353">
        <v>40</v>
      </c>
      <c r="E147" s="270"/>
      <c r="F147" s="270"/>
      <c r="G147" s="270"/>
    </row>
    <row r="148" spans="1:7" ht="29.1" customHeight="1" x14ac:dyDescent="0.2">
      <c r="A148" s="263">
        <f t="shared" si="2"/>
        <v>144</v>
      </c>
      <c r="B148" s="298" t="s">
        <v>10</v>
      </c>
      <c r="C148" s="317" t="s">
        <v>34</v>
      </c>
      <c r="D148" s="317">
        <v>61</v>
      </c>
      <c r="E148" s="270"/>
      <c r="F148" s="270"/>
      <c r="G148" s="270"/>
    </row>
    <row r="149" spans="1:7" ht="29.1" customHeight="1" x14ac:dyDescent="0.2">
      <c r="A149" s="263">
        <f t="shared" si="2"/>
        <v>145</v>
      </c>
      <c r="B149" s="291" t="s">
        <v>1161</v>
      </c>
      <c r="C149" s="327" t="s">
        <v>34</v>
      </c>
      <c r="D149" s="353">
        <v>35</v>
      </c>
      <c r="E149" s="270"/>
      <c r="F149" s="270"/>
      <c r="G149" s="270"/>
    </row>
    <row r="150" spans="1:7" ht="29.1" customHeight="1" x14ac:dyDescent="0.2">
      <c r="A150" s="263">
        <f t="shared" si="2"/>
        <v>146</v>
      </c>
      <c r="B150" s="291" t="s">
        <v>1162</v>
      </c>
      <c r="C150" s="327" t="s">
        <v>69</v>
      </c>
      <c r="D150" s="356">
        <v>96</v>
      </c>
      <c r="E150" s="270"/>
      <c r="F150" s="270"/>
      <c r="G150" s="270"/>
    </row>
    <row r="151" spans="1:7" ht="29.1" customHeight="1" x14ac:dyDescent="0.2">
      <c r="A151" s="263">
        <f t="shared" si="2"/>
        <v>147</v>
      </c>
      <c r="B151" s="291" t="s">
        <v>1163</v>
      </c>
      <c r="C151" s="327" t="s">
        <v>69</v>
      </c>
      <c r="D151" s="356">
        <v>23.9</v>
      </c>
      <c r="E151" s="270"/>
      <c r="F151" s="270"/>
      <c r="G151" s="270"/>
    </row>
    <row r="152" spans="1:7" ht="29.1" customHeight="1" x14ac:dyDescent="0.2">
      <c r="A152" s="263">
        <f t="shared" si="2"/>
        <v>148</v>
      </c>
      <c r="B152" s="298" t="s">
        <v>1423</v>
      </c>
      <c r="C152" s="317" t="s">
        <v>69</v>
      </c>
      <c r="D152" s="317">
        <v>32.700000000000003</v>
      </c>
      <c r="E152" s="270"/>
      <c r="F152" s="270"/>
      <c r="G152" s="270"/>
    </row>
    <row r="153" spans="1:7" ht="29.1" customHeight="1" x14ac:dyDescent="0.2">
      <c r="A153" s="263">
        <f t="shared" si="2"/>
        <v>149</v>
      </c>
      <c r="B153" s="291" t="s">
        <v>1164</v>
      </c>
      <c r="C153" s="327" t="s">
        <v>69</v>
      </c>
      <c r="D153" s="353">
        <v>1</v>
      </c>
      <c r="E153" s="270"/>
      <c r="F153" s="270"/>
      <c r="G153" s="270"/>
    </row>
    <row r="154" spans="1:7" ht="29.1" customHeight="1" x14ac:dyDescent="0.2">
      <c r="A154" s="263">
        <f t="shared" si="2"/>
        <v>150</v>
      </c>
      <c r="B154" s="293" t="s">
        <v>787</v>
      </c>
      <c r="C154" s="264" t="s">
        <v>384</v>
      </c>
      <c r="D154" s="264">
        <v>3.7</v>
      </c>
      <c r="E154" s="270"/>
      <c r="F154" s="270"/>
      <c r="G154" s="270"/>
    </row>
    <row r="155" spans="1:7" ht="29.1" customHeight="1" x14ac:dyDescent="0.2">
      <c r="A155" s="263">
        <f t="shared" si="2"/>
        <v>151</v>
      </c>
      <c r="B155" s="293" t="s">
        <v>788</v>
      </c>
      <c r="C155" s="264" t="s">
        <v>384</v>
      </c>
      <c r="D155" s="264">
        <v>50</v>
      </c>
      <c r="E155" s="270"/>
      <c r="F155" s="270"/>
      <c r="G155" s="270"/>
    </row>
    <row r="156" spans="1:7" ht="29.1" customHeight="1" x14ac:dyDescent="0.2">
      <c r="A156" s="263">
        <f t="shared" si="2"/>
        <v>152</v>
      </c>
      <c r="B156" s="293" t="s">
        <v>789</v>
      </c>
      <c r="C156" s="264" t="s">
        <v>380</v>
      </c>
      <c r="D156" s="264">
        <v>1</v>
      </c>
      <c r="E156" s="270"/>
      <c r="F156" s="270"/>
      <c r="G156" s="270"/>
    </row>
    <row r="157" spans="1:7" ht="29.1" customHeight="1" x14ac:dyDescent="0.2">
      <c r="A157" s="263">
        <f t="shared" si="2"/>
        <v>153</v>
      </c>
      <c r="B157" s="291" t="s">
        <v>1438</v>
      </c>
      <c r="C157" s="427" t="s">
        <v>34</v>
      </c>
      <c r="D157" s="427">
        <v>100</v>
      </c>
      <c r="E157" s="270"/>
      <c r="F157" s="270"/>
      <c r="G157" s="270"/>
    </row>
    <row r="158" spans="1:7" ht="29.1" customHeight="1" x14ac:dyDescent="0.2">
      <c r="A158" s="263">
        <f t="shared" si="2"/>
        <v>154</v>
      </c>
      <c r="B158" s="306" t="s">
        <v>570</v>
      </c>
      <c r="C158" s="264" t="s">
        <v>34</v>
      </c>
      <c r="D158" s="264">
        <v>29</v>
      </c>
      <c r="E158" s="270"/>
      <c r="F158" s="270"/>
      <c r="G158" s="270"/>
    </row>
    <row r="159" spans="1:7" ht="29.1" customHeight="1" x14ac:dyDescent="0.2">
      <c r="A159" s="263">
        <f t="shared" si="2"/>
        <v>155</v>
      </c>
      <c r="B159" s="298" t="s">
        <v>1121</v>
      </c>
      <c r="C159" s="317" t="s">
        <v>34</v>
      </c>
      <c r="D159" s="317">
        <v>1</v>
      </c>
      <c r="E159" s="270"/>
      <c r="F159" s="270"/>
      <c r="G159" s="270"/>
    </row>
    <row r="160" spans="1:7" ht="29.1" customHeight="1" x14ac:dyDescent="0.2">
      <c r="A160" s="263">
        <f t="shared" si="2"/>
        <v>156</v>
      </c>
      <c r="B160" s="291" t="s">
        <v>1165</v>
      </c>
      <c r="C160" s="327" t="s">
        <v>34</v>
      </c>
      <c r="D160" s="353">
        <v>61</v>
      </c>
      <c r="E160" s="270"/>
      <c r="F160" s="270"/>
      <c r="G160" s="270"/>
    </row>
    <row r="161" spans="1:7" ht="29.1" customHeight="1" x14ac:dyDescent="0.2">
      <c r="A161" s="263">
        <f t="shared" si="2"/>
        <v>157</v>
      </c>
      <c r="B161" s="293" t="s">
        <v>1165</v>
      </c>
      <c r="C161" s="264" t="s">
        <v>34</v>
      </c>
      <c r="D161" s="264">
        <v>5</v>
      </c>
      <c r="E161" s="270"/>
      <c r="F161" s="270"/>
      <c r="G161" s="270"/>
    </row>
    <row r="162" spans="1:7" ht="29.1" customHeight="1" x14ac:dyDescent="0.2">
      <c r="A162" s="263">
        <f t="shared" si="2"/>
        <v>158</v>
      </c>
      <c r="B162" s="405" t="s">
        <v>912</v>
      </c>
      <c r="C162" s="264" t="s">
        <v>34</v>
      </c>
      <c r="D162" s="264">
        <v>60</v>
      </c>
      <c r="E162" s="270"/>
      <c r="F162" s="270"/>
      <c r="G162" s="270"/>
    </row>
    <row r="163" spans="1:7" ht="29.1" customHeight="1" x14ac:dyDescent="0.2">
      <c r="A163" s="263">
        <f t="shared" si="2"/>
        <v>159</v>
      </c>
      <c r="B163" s="401" t="s">
        <v>1111</v>
      </c>
      <c r="C163" s="299" t="s">
        <v>1117</v>
      </c>
      <c r="D163" s="381">
        <v>9</v>
      </c>
      <c r="E163" s="270"/>
      <c r="F163" s="270"/>
      <c r="G163" s="270"/>
    </row>
    <row r="164" spans="1:7" ht="29.1" customHeight="1" x14ac:dyDescent="0.2">
      <c r="A164" s="263">
        <f t="shared" si="2"/>
        <v>160</v>
      </c>
      <c r="B164" s="306" t="s">
        <v>571</v>
      </c>
      <c r="C164" s="264" t="s">
        <v>34</v>
      </c>
      <c r="D164" s="264">
        <v>13</v>
      </c>
      <c r="E164" s="270"/>
      <c r="F164" s="270"/>
      <c r="G164" s="270"/>
    </row>
    <row r="165" spans="1:7" ht="29.1" customHeight="1" x14ac:dyDescent="0.2">
      <c r="A165" s="263">
        <f t="shared" si="2"/>
        <v>161</v>
      </c>
      <c r="B165" s="306" t="s">
        <v>572</v>
      </c>
      <c r="C165" s="264" t="s">
        <v>34</v>
      </c>
      <c r="D165" s="264">
        <v>8</v>
      </c>
      <c r="E165" s="270"/>
      <c r="F165" s="270"/>
      <c r="G165" s="270"/>
    </row>
    <row r="166" spans="1:7" ht="29.1" customHeight="1" x14ac:dyDescent="0.2">
      <c r="A166" s="263">
        <f t="shared" si="2"/>
        <v>162</v>
      </c>
      <c r="B166" s="401" t="s">
        <v>1102</v>
      </c>
      <c r="C166" s="299" t="s">
        <v>201</v>
      </c>
      <c r="D166" s="352">
        <v>9.9</v>
      </c>
      <c r="E166" s="270"/>
      <c r="F166" s="270"/>
      <c r="G166" s="270"/>
    </row>
    <row r="167" spans="1:7" ht="29.1" customHeight="1" x14ac:dyDescent="0.2">
      <c r="A167" s="263">
        <f t="shared" si="2"/>
        <v>163</v>
      </c>
      <c r="B167" s="298" t="s">
        <v>813</v>
      </c>
      <c r="C167" s="317" t="s">
        <v>69</v>
      </c>
      <c r="D167" s="317">
        <v>24</v>
      </c>
      <c r="E167" s="270"/>
      <c r="F167" s="270"/>
      <c r="G167" s="270"/>
    </row>
    <row r="168" spans="1:7" ht="29.1" customHeight="1" x14ac:dyDescent="0.2">
      <c r="A168" s="263">
        <f t="shared" si="2"/>
        <v>164</v>
      </c>
      <c r="B168" s="306" t="s">
        <v>573</v>
      </c>
      <c r="C168" s="264" t="s">
        <v>34</v>
      </c>
      <c r="D168" s="264">
        <v>1</v>
      </c>
      <c r="E168" s="270"/>
      <c r="F168" s="270"/>
      <c r="G168" s="270"/>
    </row>
    <row r="169" spans="1:7" ht="29.1" customHeight="1" x14ac:dyDescent="0.2">
      <c r="A169" s="263">
        <f t="shared" si="2"/>
        <v>165</v>
      </c>
      <c r="B169" s="298" t="s">
        <v>428</v>
      </c>
      <c r="C169" s="317" t="s">
        <v>34</v>
      </c>
      <c r="D169" s="317">
        <v>13</v>
      </c>
      <c r="E169" s="270"/>
      <c r="F169" s="270"/>
      <c r="G169" s="270"/>
    </row>
    <row r="170" spans="1:7" ht="29.1" customHeight="1" x14ac:dyDescent="0.2">
      <c r="A170" s="263">
        <f t="shared" si="2"/>
        <v>166</v>
      </c>
      <c r="B170" s="293" t="s">
        <v>356</v>
      </c>
      <c r="C170" s="284" t="s">
        <v>380</v>
      </c>
      <c r="D170" s="399">
        <v>2</v>
      </c>
      <c r="E170" s="270"/>
      <c r="F170" s="270"/>
      <c r="G170" s="270"/>
    </row>
    <row r="171" spans="1:7" ht="29.1" customHeight="1" x14ac:dyDescent="0.2">
      <c r="A171" s="263">
        <f t="shared" si="2"/>
        <v>167</v>
      </c>
      <c r="B171" s="293" t="s">
        <v>357</v>
      </c>
      <c r="C171" s="284" t="s">
        <v>380</v>
      </c>
      <c r="D171" s="399">
        <v>1</v>
      </c>
      <c r="E171" s="270"/>
      <c r="F171" s="270"/>
      <c r="G171" s="270"/>
    </row>
    <row r="172" spans="1:7" ht="29.1" customHeight="1" x14ac:dyDescent="0.2">
      <c r="A172" s="263">
        <f t="shared" si="2"/>
        <v>168</v>
      </c>
      <c r="B172" s="293" t="s">
        <v>358</v>
      </c>
      <c r="C172" s="284" t="s">
        <v>380</v>
      </c>
      <c r="D172" s="399">
        <v>8</v>
      </c>
    </row>
    <row r="173" spans="1:7" ht="29.1" customHeight="1" x14ac:dyDescent="0.2">
      <c r="A173" s="263">
        <f t="shared" si="2"/>
        <v>169</v>
      </c>
      <c r="B173" s="293" t="s">
        <v>1270</v>
      </c>
      <c r="C173" s="264" t="s">
        <v>34</v>
      </c>
      <c r="D173" s="264">
        <v>2</v>
      </c>
      <c r="E173" s="270"/>
      <c r="F173" s="270"/>
      <c r="G173" s="270"/>
    </row>
    <row r="174" spans="1:7" ht="29.1" customHeight="1" x14ac:dyDescent="0.2">
      <c r="A174" s="263">
        <f t="shared" si="2"/>
        <v>170</v>
      </c>
      <c r="B174" s="291" t="s">
        <v>1166</v>
      </c>
      <c r="C174" s="327" t="s">
        <v>34</v>
      </c>
      <c r="D174" s="353">
        <v>4</v>
      </c>
    </row>
    <row r="175" spans="1:7" s="272" customFormat="1" ht="29.1" customHeight="1" x14ac:dyDescent="0.2">
      <c r="A175" s="263">
        <f t="shared" si="2"/>
        <v>171</v>
      </c>
      <c r="B175" s="326" t="s">
        <v>506</v>
      </c>
      <c r="C175" s="417" t="s">
        <v>34</v>
      </c>
      <c r="D175" s="418">
        <v>1</v>
      </c>
      <c r="E175" s="266"/>
      <c r="F175" s="266"/>
      <c r="G175" s="266"/>
    </row>
    <row r="176" spans="1:7" ht="29.1" customHeight="1" x14ac:dyDescent="0.2">
      <c r="A176" s="263">
        <f t="shared" si="2"/>
        <v>172</v>
      </c>
      <c r="B176" s="306" t="s">
        <v>574</v>
      </c>
      <c r="C176" s="264" t="s">
        <v>34</v>
      </c>
      <c r="D176" s="264">
        <v>3</v>
      </c>
    </row>
    <row r="177" spans="1:7" ht="29.1" customHeight="1" x14ac:dyDescent="0.2">
      <c r="A177" s="263">
        <f t="shared" si="2"/>
        <v>173</v>
      </c>
      <c r="B177" s="306" t="s">
        <v>575</v>
      </c>
      <c r="C177" s="264" t="s">
        <v>34</v>
      </c>
      <c r="D177" s="264">
        <v>1</v>
      </c>
    </row>
    <row r="178" spans="1:7" ht="29.1" customHeight="1" x14ac:dyDescent="0.2">
      <c r="A178" s="263">
        <f t="shared" si="2"/>
        <v>174</v>
      </c>
      <c r="B178" s="306" t="s">
        <v>576</v>
      </c>
      <c r="C178" s="264" t="s">
        <v>34</v>
      </c>
      <c r="D178" s="264">
        <v>2</v>
      </c>
    </row>
    <row r="179" spans="1:7" s="270" customFormat="1" ht="29.1" customHeight="1" x14ac:dyDescent="0.2">
      <c r="A179" s="263">
        <f t="shared" si="2"/>
        <v>175</v>
      </c>
      <c r="B179" s="306" t="s">
        <v>577</v>
      </c>
      <c r="C179" s="264" t="s">
        <v>34</v>
      </c>
      <c r="D179" s="264">
        <v>1</v>
      </c>
      <c r="E179" s="269"/>
      <c r="F179" s="269"/>
      <c r="G179" s="269"/>
    </row>
    <row r="180" spans="1:7" ht="29.1" customHeight="1" x14ac:dyDescent="0.2">
      <c r="A180" s="263">
        <f t="shared" si="2"/>
        <v>176</v>
      </c>
      <c r="B180" s="335" t="s">
        <v>578</v>
      </c>
      <c r="C180" s="296" t="s">
        <v>34</v>
      </c>
      <c r="D180" s="296">
        <v>2</v>
      </c>
    </row>
    <row r="181" spans="1:7" ht="29.1" customHeight="1" x14ac:dyDescent="0.2">
      <c r="A181" s="263">
        <f t="shared" si="2"/>
        <v>177</v>
      </c>
      <c r="B181" s="374" t="s">
        <v>579</v>
      </c>
      <c r="C181" s="429" t="s">
        <v>34</v>
      </c>
      <c r="D181" s="429">
        <v>1</v>
      </c>
    </row>
    <row r="182" spans="1:7" ht="29.1" customHeight="1" x14ac:dyDescent="0.2">
      <c r="A182" s="263">
        <f t="shared" si="2"/>
        <v>178</v>
      </c>
      <c r="B182" s="306" t="s">
        <v>580</v>
      </c>
      <c r="C182" s="264" t="s">
        <v>34</v>
      </c>
      <c r="D182" s="264">
        <v>1</v>
      </c>
    </row>
    <row r="183" spans="1:7" ht="29.1" customHeight="1" x14ac:dyDescent="0.2">
      <c r="A183" s="263">
        <f t="shared" si="2"/>
        <v>179</v>
      </c>
      <c r="B183" s="306" t="s">
        <v>581</v>
      </c>
      <c r="C183" s="264" t="s">
        <v>34</v>
      </c>
      <c r="D183" s="264">
        <v>1</v>
      </c>
    </row>
    <row r="184" spans="1:7" ht="29.1" customHeight="1" x14ac:dyDescent="0.2">
      <c r="A184" s="263">
        <f t="shared" si="2"/>
        <v>180</v>
      </c>
      <c r="B184" s="336" t="s">
        <v>582</v>
      </c>
      <c r="C184" s="307" t="s">
        <v>34</v>
      </c>
      <c r="D184" s="307">
        <v>1</v>
      </c>
    </row>
    <row r="185" spans="1:7" ht="29.1" customHeight="1" x14ac:dyDescent="0.2">
      <c r="A185" s="263">
        <f t="shared" si="2"/>
        <v>181</v>
      </c>
      <c r="B185" s="306" t="s">
        <v>583</v>
      </c>
      <c r="C185" s="264" t="s">
        <v>34</v>
      </c>
      <c r="D185" s="264">
        <v>4</v>
      </c>
    </row>
    <row r="186" spans="1:7" ht="29.1" customHeight="1" x14ac:dyDescent="0.2">
      <c r="A186" s="263">
        <f t="shared" si="2"/>
        <v>182</v>
      </c>
      <c r="B186" s="291" t="s">
        <v>1167</v>
      </c>
      <c r="C186" s="327" t="s">
        <v>201</v>
      </c>
      <c r="D186" s="356">
        <v>72.599999999999994</v>
      </c>
    </row>
    <row r="187" spans="1:7" ht="29.1" customHeight="1" x14ac:dyDescent="0.2">
      <c r="A187" s="263">
        <f t="shared" si="2"/>
        <v>183</v>
      </c>
      <c r="B187" s="298" t="s">
        <v>386</v>
      </c>
      <c r="C187" s="317" t="s">
        <v>34</v>
      </c>
      <c r="D187" s="317">
        <v>15</v>
      </c>
    </row>
    <row r="188" spans="1:7" ht="29.1" customHeight="1" x14ac:dyDescent="0.2">
      <c r="A188" s="263">
        <f t="shared" si="2"/>
        <v>184</v>
      </c>
      <c r="B188" s="292" t="s">
        <v>1233</v>
      </c>
      <c r="C188" s="279" t="s">
        <v>380</v>
      </c>
      <c r="D188" s="279">
        <v>23</v>
      </c>
    </row>
    <row r="189" spans="1:7" ht="29.1" customHeight="1" x14ac:dyDescent="0.2">
      <c r="A189" s="263">
        <f t="shared" si="2"/>
        <v>185</v>
      </c>
      <c r="B189" s="401" t="s">
        <v>1108</v>
      </c>
      <c r="C189" s="299" t="s">
        <v>34</v>
      </c>
      <c r="D189" s="381">
        <v>3</v>
      </c>
    </row>
    <row r="190" spans="1:7" ht="29.1" customHeight="1" x14ac:dyDescent="0.2">
      <c r="A190" s="263">
        <f t="shared" si="2"/>
        <v>186</v>
      </c>
      <c r="B190" s="402" t="s">
        <v>949</v>
      </c>
      <c r="C190" s="313" t="s">
        <v>34</v>
      </c>
      <c r="D190" s="295">
        <v>38</v>
      </c>
    </row>
    <row r="191" spans="1:7" ht="29.1" customHeight="1" x14ac:dyDescent="0.2">
      <c r="A191" s="263">
        <f t="shared" si="2"/>
        <v>187</v>
      </c>
      <c r="B191" s="402" t="s">
        <v>950</v>
      </c>
      <c r="C191" s="313" t="s">
        <v>34</v>
      </c>
      <c r="D191" s="295">
        <v>20</v>
      </c>
    </row>
    <row r="192" spans="1:7" ht="29.1" customHeight="1" x14ac:dyDescent="0.2">
      <c r="A192" s="263">
        <f t="shared" si="2"/>
        <v>188</v>
      </c>
      <c r="B192" s="428" t="s">
        <v>988</v>
      </c>
      <c r="C192" s="314" t="s">
        <v>380</v>
      </c>
      <c r="D192" s="314">
        <v>24</v>
      </c>
    </row>
    <row r="193" spans="1:7" ht="29.1" customHeight="1" x14ac:dyDescent="0.2">
      <c r="A193" s="263">
        <f t="shared" si="2"/>
        <v>189</v>
      </c>
      <c r="B193" s="298" t="s">
        <v>387</v>
      </c>
      <c r="C193" s="317" t="s">
        <v>34</v>
      </c>
      <c r="D193" s="317">
        <v>7</v>
      </c>
    </row>
    <row r="194" spans="1:7" ht="29.1" customHeight="1" x14ac:dyDescent="0.2">
      <c r="A194" s="263">
        <f t="shared" si="2"/>
        <v>190</v>
      </c>
      <c r="B194" s="298" t="s">
        <v>388</v>
      </c>
      <c r="C194" s="317" t="s">
        <v>34</v>
      </c>
      <c r="D194" s="317">
        <v>5</v>
      </c>
    </row>
    <row r="195" spans="1:7" ht="29.1" customHeight="1" x14ac:dyDescent="0.2">
      <c r="A195" s="263">
        <f t="shared" si="2"/>
        <v>191</v>
      </c>
      <c r="B195" s="293" t="s">
        <v>977</v>
      </c>
      <c r="C195" s="264" t="s">
        <v>34</v>
      </c>
      <c r="D195" s="286">
        <v>2</v>
      </c>
    </row>
    <row r="196" spans="1:7" ht="29.1" customHeight="1" x14ac:dyDescent="0.2">
      <c r="A196" s="263">
        <f t="shared" si="2"/>
        <v>192</v>
      </c>
      <c r="B196" s="298" t="s">
        <v>385</v>
      </c>
      <c r="C196" s="317" t="s">
        <v>34</v>
      </c>
      <c r="D196" s="317">
        <v>90</v>
      </c>
    </row>
    <row r="197" spans="1:7" ht="29.1" customHeight="1" x14ac:dyDescent="0.2">
      <c r="A197" s="263">
        <f t="shared" si="2"/>
        <v>193</v>
      </c>
      <c r="B197" s="306" t="s">
        <v>584</v>
      </c>
      <c r="C197" s="264" t="s">
        <v>34</v>
      </c>
      <c r="D197" s="264">
        <v>331</v>
      </c>
    </row>
    <row r="198" spans="1:7" ht="29.1" customHeight="1" x14ac:dyDescent="0.2">
      <c r="A198" s="263">
        <f t="shared" si="2"/>
        <v>194</v>
      </c>
      <c r="B198" s="428" t="s">
        <v>1000</v>
      </c>
      <c r="C198" s="314" t="s">
        <v>1002</v>
      </c>
      <c r="D198" s="314">
        <v>100</v>
      </c>
    </row>
    <row r="199" spans="1:7" ht="29.1" customHeight="1" x14ac:dyDescent="0.2">
      <c r="A199" s="263">
        <f t="shared" ref="A199:A262" si="3">A198+1</f>
        <v>195</v>
      </c>
      <c r="B199" s="292" t="s">
        <v>1232</v>
      </c>
      <c r="C199" s="279" t="s">
        <v>380</v>
      </c>
      <c r="D199" s="279">
        <v>6</v>
      </c>
    </row>
    <row r="200" spans="1:7" ht="29.1" customHeight="1" x14ac:dyDescent="0.2">
      <c r="A200" s="263">
        <f t="shared" si="3"/>
        <v>196</v>
      </c>
      <c r="B200" s="291" t="s">
        <v>1168</v>
      </c>
      <c r="C200" s="327" t="s">
        <v>34</v>
      </c>
      <c r="D200" s="353">
        <v>6</v>
      </c>
    </row>
    <row r="201" spans="1:7" ht="29.1" customHeight="1" x14ac:dyDescent="0.2">
      <c r="A201" s="263">
        <f t="shared" si="3"/>
        <v>197</v>
      </c>
      <c r="B201" s="290" t="s">
        <v>1031</v>
      </c>
      <c r="C201" s="262" t="s">
        <v>380</v>
      </c>
      <c r="D201" s="426">
        <v>116</v>
      </c>
    </row>
    <row r="202" spans="1:7" ht="29.1" customHeight="1" x14ac:dyDescent="0.2">
      <c r="A202" s="263">
        <f t="shared" si="3"/>
        <v>198</v>
      </c>
      <c r="B202" s="291" t="s">
        <v>1169</v>
      </c>
      <c r="C202" s="327" t="s">
        <v>34</v>
      </c>
      <c r="D202" s="353">
        <v>723</v>
      </c>
    </row>
    <row r="203" spans="1:7" ht="29.1" customHeight="1" x14ac:dyDescent="0.2">
      <c r="A203" s="263">
        <f t="shared" si="3"/>
        <v>199</v>
      </c>
      <c r="B203" s="400" t="s">
        <v>424</v>
      </c>
      <c r="C203" s="264" t="s">
        <v>380</v>
      </c>
      <c r="D203" s="379">
        <v>33</v>
      </c>
    </row>
    <row r="204" spans="1:7" ht="29.1" customHeight="1" x14ac:dyDescent="0.2">
      <c r="A204" s="263">
        <f t="shared" si="3"/>
        <v>200</v>
      </c>
      <c r="B204" s="306" t="s">
        <v>585</v>
      </c>
      <c r="C204" s="264" t="s">
        <v>34</v>
      </c>
      <c r="D204" s="264">
        <v>2</v>
      </c>
    </row>
    <row r="205" spans="1:7" ht="29.1" customHeight="1" x14ac:dyDescent="0.2">
      <c r="A205" s="263">
        <f t="shared" si="3"/>
        <v>201</v>
      </c>
      <c r="B205" s="290" t="s">
        <v>790</v>
      </c>
      <c r="C205" s="264" t="s">
        <v>384</v>
      </c>
      <c r="D205" s="264">
        <v>14.1</v>
      </c>
    </row>
    <row r="206" spans="1:7" ht="29.1" customHeight="1" x14ac:dyDescent="0.2">
      <c r="A206" s="263">
        <f t="shared" si="3"/>
        <v>202</v>
      </c>
      <c r="B206" s="323" t="s">
        <v>503</v>
      </c>
      <c r="C206" s="324" t="s">
        <v>380</v>
      </c>
      <c r="D206" s="324">
        <v>38</v>
      </c>
    </row>
    <row r="207" spans="1:7" ht="29.1" customHeight="1" x14ac:dyDescent="0.2">
      <c r="A207" s="263">
        <f t="shared" si="3"/>
        <v>203</v>
      </c>
      <c r="B207" s="291" t="s">
        <v>1170</v>
      </c>
      <c r="C207" s="327" t="s">
        <v>34</v>
      </c>
      <c r="D207" s="353">
        <v>2100</v>
      </c>
      <c r="E207" s="271"/>
      <c r="F207" s="271"/>
      <c r="G207" s="271"/>
    </row>
    <row r="208" spans="1:7" ht="29.1" customHeight="1" x14ac:dyDescent="0.2">
      <c r="A208" s="263">
        <f t="shared" si="3"/>
        <v>204</v>
      </c>
      <c r="B208" s="400" t="s">
        <v>422</v>
      </c>
      <c r="C208" s="264" t="s">
        <v>380</v>
      </c>
      <c r="D208" s="430">
        <v>12</v>
      </c>
    </row>
    <row r="209" spans="1:4" ht="29.1" customHeight="1" x14ac:dyDescent="0.2">
      <c r="A209" s="263">
        <f t="shared" si="3"/>
        <v>205</v>
      </c>
      <c r="B209" s="291" t="s">
        <v>422</v>
      </c>
      <c r="C209" s="327" t="s">
        <v>34</v>
      </c>
      <c r="D209" s="353">
        <v>3986</v>
      </c>
    </row>
    <row r="210" spans="1:4" ht="29.1" customHeight="1" x14ac:dyDescent="0.2">
      <c r="A210" s="263">
        <f t="shared" si="3"/>
        <v>206</v>
      </c>
      <c r="B210" s="291" t="s">
        <v>1171</v>
      </c>
      <c r="C210" s="327" t="s">
        <v>34</v>
      </c>
      <c r="D210" s="353">
        <v>540</v>
      </c>
    </row>
    <row r="211" spans="1:4" ht="29.1" customHeight="1" x14ac:dyDescent="0.2">
      <c r="A211" s="263">
        <f t="shared" si="3"/>
        <v>207</v>
      </c>
      <c r="B211" s="291" t="s">
        <v>1172</v>
      </c>
      <c r="C211" s="327" t="s">
        <v>34</v>
      </c>
      <c r="D211" s="353">
        <v>100</v>
      </c>
    </row>
    <row r="212" spans="1:4" ht="29.1" customHeight="1" x14ac:dyDescent="0.2">
      <c r="A212" s="263">
        <f t="shared" si="3"/>
        <v>208</v>
      </c>
      <c r="B212" s="291" t="s">
        <v>1173</v>
      </c>
      <c r="C212" s="327" t="s">
        <v>34</v>
      </c>
      <c r="D212" s="353">
        <v>200</v>
      </c>
    </row>
    <row r="213" spans="1:4" ht="29.1" customHeight="1" x14ac:dyDescent="0.2">
      <c r="A213" s="263">
        <f t="shared" si="3"/>
        <v>209</v>
      </c>
      <c r="B213" s="401" t="s">
        <v>1103</v>
      </c>
      <c r="C213" s="299" t="s">
        <v>34</v>
      </c>
      <c r="D213" s="352">
        <v>436</v>
      </c>
    </row>
    <row r="214" spans="1:4" ht="29.1" customHeight="1" x14ac:dyDescent="0.2">
      <c r="A214" s="263">
        <f t="shared" si="3"/>
        <v>210</v>
      </c>
      <c r="B214" s="293" t="s">
        <v>791</v>
      </c>
      <c r="C214" s="264" t="s">
        <v>384</v>
      </c>
      <c r="D214" s="264">
        <v>8.5</v>
      </c>
    </row>
    <row r="215" spans="1:4" ht="29.1" customHeight="1" x14ac:dyDescent="0.2">
      <c r="A215" s="263">
        <f t="shared" si="3"/>
        <v>211</v>
      </c>
      <c r="B215" s="291" t="s">
        <v>93</v>
      </c>
      <c r="C215" s="327" t="s">
        <v>34</v>
      </c>
      <c r="D215" s="353">
        <v>382</v>
      </c>
    </row>
    <row r="216" spans="1:4" ht="29.1" customHeight="1" x14ac:dyDescent="0.2">
      <c r="A216" s="263">
        <f t="shared" si="3"/>
        <v>212</v>
      </c>
      <c r="B216" s="291" t="s">
        <v>1174</v>
      </c>
      <c r="C216" s="327" t="s">
        <v>34</v>
      </c>
      <c r="D216" s="353">
        <v>49</v>
      </c>
    </row>
    <row r="217" spans="1:4" ht="29.1" customHeight="1" x14ac:dyDescent="0.2">
      <c r="A217" s="263">
        <f t="shared" si="3"/>
        <v>213</v>
      </c>
      <c r="B217" s="323" t="s">
        <v>502</v>
      </c>
      <c r="C217" s="324" t="s">
        <v>380</v>
      </c>
      <c r="D217" s="324">
        <v>65</v>
      </c>
    </row>
    <row r="218" spans="1:4" ht="29.1" customHeight="1" x14ac:dyDescent="0.2">
      <c r="A218" s="263">
        <f t="shared" si="3"/>
        <v>214</v>
      </c>
      <c r="B218" s="306" t="s">
        <v>586</v>
      </c>
      <c r="C218" s="264" t="s">
        <v>34</v>
      </c>
      <c r="D218" s="264">
        <v>1</v>
      </c>
    </row>
    <row r="219" spans="1:4" ht="29.1" customHeight="1" x14ac:dyDescent="0.2">
      <c r="A219" s="263">
        <f t="shared" si="3"/>
        <v>215</v>
      </c>
      <c r="B219" s="306" t="s">
        <v>587</v>
      </c>
      <c r="C219" s="264" t="s">
        <v>34</v>
      </c>
      <c r="D219" s="264">
        <v>1</v>
      </c>
    </row>
    <row r="220" spans="1:4" ht="29.1" customHeight="1" x14ac:dyDescent="0.2">
      <c r="A220" s="263">
        <f t="shared" si="3"/>
        <v>216</v>
      </c>
      <c r="B220" s="306" t="s">
        <v>588</v>
      </c>
      <c r="C220" s="264" t="s">
        <v>34</v>
      </c>
      <c r="D220" s="264">
        <v>1</v>
      </c>
    </row>
    <row r="221" spans="1:4" ht="29.1" customHeight="1" x14ac:dyDescent="0.2">
      <c r="A221" s="263">
        <f t="shared" si="3"/>
        <v>217</v>
      </c>
      <c r="B221" s="293" t="s">
        <v>349</v>
      </c>
      <c r="C221" s="284" t="s">
        <v>382</v>
      </c>
      <c r="D221" s="399">
        <v>252</v>
      </c>
    </row>
    <row r="222" spans="1:4" ht="29.1" customHeight="1" x14ac:dyDescent="0.2">
      <c r="A222" s="263">
        <f t="shared" si="3"/>
        <v>218</v>
      </c>
      <c r="B222" s="292" t="s">
        <v>1234</v>
      </c>
      <c r="C222" s="279" t="s">
        <v>811</v>
      </c>
      <c r="D222" s="279">
        <v>85</v>
      </c>
    </row>
    <row r="223" spans="1:4" ht="29.1" customHeight="1" x14ac:dyDescent="0.2">
      <c r="A223" s="263">
        <f t="shared" si="3"/>
        <v>219</v>
      </c>
      <c r="B223" s="294" t="s">
        <v>1422</v>
      </c>
      <c r="C223" s="317" t="s">
        <v>34</v>
      </c>
      <c r="D223" s="317">
        <v>1</v>
      </c>
    </row>
    <row r="224" spans="1:4" ht="29.1" customHeight="1" x14ac:dyDescent="0.2">
      <c r="A224" s="263">
        <f t="shared" si="3"/>
        <v>220</v>
      </c>
      <c r="B224" s="431" t="s">
        <v>1077</v>
      </c>
      <c r="C224" s="380" t="s">
        <v>34</v>
      </c>
      <c r="D224" s="380">
        <v>4</v>
      </c>
    </row>
    <row r="225" spans="1:4" ht="29.1" customHeight="1" x14ac:dyDescent="0.2">
      <c r="A225" s="263">
        <f t="shared" si="3"/>
        <v>221</v>
      </c>
      <c r="B225" s="306" t="s">
        <v>589</v>
      </c>
      <c r="C225" s="264" t="s">
        <v>34</v>
      </c>
      <c r="D225" s="264">
        <v>3</v>
      </c>
    </row>
    <row r="226" spans="1:4" ht="29.1" customHeight="1" x14ac:dyDescent="0.2">
      <c r="A226" s="263">
        <f t="shared" si="3"/>
        <v>222</v>
      </c>
      <c r="B226" s="401" t="s">
        <v>1107</v>
      </c>
      <c r="C226" s="299" t="s">
        <v>34</v>
      </c>
      <c r="D226" s="381">
        <v>2</v>
      </c>
    </row>
    <row r="227" spans="1:4" ht="29.1" customHeight="1" x14ac:dyDescent="0.2">
      <c r="A227" s="263">
        <f t="shared" si="3"/>
        <v>223</v>
      </c>
      <c r="B227" s="306" t="s">
        <v>590</v>
      </c>
      <c r="C227" s="264" t="s">
        <v>34</v>
      </c>
      <c r="D227" s="264">
        <v>184</v>
      </c>
    </row>
    <row r="228" spans="1:4" ht="29.1" customHeight="1" x14ac:dyDescent="0.2">
      <c r="A228" s="263">
        <f t="shared" si="3"/>
        <v>224</v>
      </c>
      <c r="B228" s="306" t="s">
        <v>591</v>
      </c>
      <c r="C228" s="264" t="s">
        <v>34</v>
      </c>
      <c r="D228" s="264">
        <v>28</v>
      </c>
    </row>
    <row r="229" spans="1:4" ht="29.1" customHeight="1" x14ac:dyDescent="0.2">
      <c r="A229" s="263">
        <f t="shared" si="3"/>
        <v>225</v>
      </c>
      <c r="B229" s="306" t="s">
        <v>592</v>
      </c>
      <c r="C229" s="264" t="s">
        <v>34</v>
      </c>
      <c r="D229" s="264">
        <v>8</v>
      </c>
    </row>
    <row r="230" spans="1:4" ht="29.1" customHeight="1" x14ac:dyDescent="0.2">
      <c r="A230" s="263">
        <f t="shared" si="3"/>
        <v>226</v>
      </c>
      <c r="B230" s="293" t="s">
        <v>792</v>
      </c>
      <c r="C230" s="264" t="s">
        <v>380</v>
      </c>
      <c r="D230" s="264">
        <v>1</v>
      </c>
    </row>
    <row r="231" spans="1:4" ht="29.1" customHeight="1" x14ac:dyDescent="0.2">
      <c r="A231" s="263">
        <f t="shared" si="3"/>
        <v>227</v>
      </c>
      <c r="B231" s="326" t="s">
        <v>507</v>
      </c>
      <c r="C231" s="417" t="s">
        <v>34</v>
      </c>
      <c r="D231" s="418">
        <v>1</v>
      </c>
    </row>
    <row r="232" spans="1:4" ht="29.1" customHeight="1" x14ac:dyDescent="0.2">
      <c r="A232" s="263">
        <f t="shared" si="3"/>
        <v>228</v>
      </c>
      <c r="B232" s="293" t="s">
        <v>1280</v>
      </c>
      <c r="C232" s="264" t="s">
        <v>34</v>
      </c>
      <c r="D232" s="264">
        <v>17</v>
      </c>
    </row>
    <row r="233" spans="1:4" ht="29.1" customHeight="1" x14ac:dyDescent="0.2">
      <c r="A233" s="263">
        <f t="shared" si="3"/>
        <v>229</v>
      </c>
      <c r="B233" s="290" t="s">
        <v>1055</v>
      </c>
      <c r="C233" s="425" t="s">
        <v>34</v>
      </c>
      <c r="D233" s="426">
        <v>6</v>
      </c>
    </row>
    <row r="234" spans="1:4" ht="29.1" customHeight="1" x14ac:dyDescent="0.2">
      <c r="A234" s="263">
        <f t="shared" si="3"/>
        <v>230</v>
      </c>
      <c r="B234" s="428" t="s">
        <v>989</v>
      </c>
      <c r="C234" s="314" t="s">
        <v>380</v>
      </c>
      <c r="D234" s="314">
        <v>1</v>
      </c>
    </row>
    <row r="235" spans="1:4" ht="29.1" customHeight="1" x14ac:dyDescent="0.2">
      <c r="A235" s="263">
        <f t="shared" si="3"/>
        <v>231</v>
      </c>
      <c r="B235" s="293" t="s">
        <v>1271</v>
      </c>
      <c r="C235" s="264" t="s">
        <v>34</v>
      </c>
      <c r="D235" s="264">
        <v>1</v>
      </c>
    </row>
    <row r="236" spans="1:4" ht="29.1" customHeight="1" x14ac:dyDescent="0.2">
      <c r="A236" s="263">
        <f t="shared" si="3"/>
        <v>232</v>
      </c>
      <c r="B236" s="293" t="s">
        <v>1272</v>
      </c>
      <c r="C236" s="264" t="s">
        <v>34</v>
      </c>
      <c r="D236" s="264">
        <v>2</v>
      </c>
    </row>
    <row r="237" spans="1:4" ht="29.1" customHeight="1" x14ac:dyDescent="0.2">
      <c r="A237" s="263">
        <f t="shared" si="3"/>
        <v>233</v>
      </c>
      <c r="B237" s="293" t="s">
        <v>1273</v>
      </c>
      <c r="C237" s="264" t="s">
        <v>34</v>
      </c>
      <c r="D237" s="264">
        <v>3</v>
      </c>
    </row>
    <row r="238" spans="1:4" ht="29.1" customHeight="1" x14ac:dyDescent="0.2">
      <c r="A238" s="263">
        <f t="shared" si="3"/>
        <v>234</v>
      </c>
      <c r="B238" s="298" t="s">
        <v>841</v>
      </c>
      <c r="C238" s="317" t="s">
        <v>34</v>
      </c>
      <c r="D238" s="317">
        <v>20</v>
      </c>
    </row>
    <row r="239" spans="1:4" ht="29.1" customHeight="1" x14ac:dyDescent="0.2">
      <c r="A239" s="263">
        <f t="shared" si="3"/>
        <v>235</v>
      </c>
      <c r="B239" s="293" t="s">
        <v>1274</v>
      </c>
      <c r="C239" s="264" t="s">
        <v>34</v>
      </c>
      <c r="D239" s="264">
        <v>4</v>
      </c>
    </row>
    <row r="240" spans="1:4" ht="29.1" customHeight="1" x14ac:dyDescent="0.2">
      <c r="A240" s="263">
        <f t="shared" si="3"/>
        <v>236</v>
      </c>
      <c r="B240" s="293" t="s">
        <v>1024</v>
      </c>
      <c r="C240" s="264" t="s">
        <v>34</v>
      </c>
      <c r="D240" s="315">
        <v>28</v>
      </c>
    </row>
    <row r="241" spans="1:7" ht="29.1" customHeight="1" x14ac:dyDescent="0.2">
      <c r="A241" s="263">
        <f t="shared" si="3"/>
        <v>237</v>
      </c>
      <c r="B241" s="292" t="s">
        <v>1235</v>
      </c>
      <c r="C241" s="279" t="s">
        <v>380</v>
      </c>
      <c r="D241" s="279">
        <v>3</v>
      </c>
    </row>
    <row r="242" spans="1:7" ht="29.1" customHeight="1" x14ac:dyDescent="0.2">
      <c r="A242" s="263">
        <f t="shared" si="3"/>
        <v>238</v>
      </c>
      <c r="B242" s="330" t="s">
        <v>1405</v>
      </c>
      <c r="C242" s="279" t="s">
        <v>34</v>
      </c>
      <c r="D242" s="264">
        <v>8</v>
      </c>
    </row>
    <row r="243" spans="1:7" ht="29.1" customHeight="1" x14ac:dyDescent="0.2">
      <c r="A243" s="263">
        <f t="shared" si="3"/>
        <v>239</v>
      </c>
      <c r="B243" s="291" t="s">
        <v>1175</v>
      </c>
      <c r="C243" s="327" t="s">
        <v>34</v>
      </c>
      <c r="D243" s="353">
        <v>66</v>
      </c>
    </row>
    <row r="244" spans="1:7" ht="29.1" customHeight="1" x14ac:dyDescent="0.2">
      <c r="A244" s="263">
        <f t="shared" si="3"/>
        <v>240</v>
      </c>
      <c r="B244" s="316" t="s">
        <v>455</v>
      </c>
      <c r="C244" s="264" t="s">
        <v>34</v>
      </c>
      <c r="D244" s="315">
        <v>6</v>
      </c>
    </row>
    <row r="245" spans="1:7" s="274" customFormat="1" ht="29.1" customHeight="1" x14ac:dyDescent="0.2">
      <c r="A245" s="263">
        <f t="shared" si="3"/>
        <v>241</v>
      </c>
      <c r="B245" s="298" t="s">
        <v>455</v>
      </c>
      <c r="C245" s="317" t="s">
        <v>34</v>
      </c>
      <c r="D245" s="317">
        <v>5</v>
      </c>
      <c r="E245" s="266"/>
      <c r="F245" s="266"/>
      <c r="G245" s="266"/>
    </row>
    <row r="246" spans="1:7" ht="29.1" customHeight="1" x14ac:dyDescent="0.2">
      <c r="A246" s="263">
        <f t="shared" si="3"/>
        <v>242</v>
      </c>
      <c r="B246" s="293" t="s">
        <v>455</v>
      </c>
      <c r="C246" s="264" t="s">
        <v>34</v>
      </c>
      <c r="D246" s="315">
        <v>3</v>
      </c>
    </row>
    <row r="247" spans="1:7" ht="29.1" customHeight="1" x14ac:dyDescent="0.2">
      <c r="A247" s="263">
        <f t="shared" si="3"/>
        <v>243</v>
      </c>
      <c r="B247" s="291" t="s">
        <v>455</v>
      </c>
      <c r="C247" s="427" t="s">
        <v>34</v>
      </c>
      <c r="D247" s="427">
        <v>4</v>
      </c>
    </row>
    <row r="248" spans="1:7" ht="29.1" customHeight="1" x14ac:dyDescent="0.2">
      <c r="A248" s="263">
        <f t="shared" si="3"/>
        <v>244</v>
      </c>
      <c r="B248" s="291" t="s">
        <v>1176</v>
      </c>
      <c r="C248" s="327" t="s">
        <v>34</v>
      </c>
      <c r="D248" s="353">
        <v>2</v>
      </c>
    </row>
    <row r="249" spans="1:7" ht="29.1" customHeight="1" x14ac:dyDescent="0.2">
      <c r="A249" s="263">
        <f t="shared" si="3"/>
        <v>245</v>
      </c>
      <c r="B249" s="293" t="s">
        <v>1275</v>
      </c>
      <c r="C249" s="264" t="s">
        <v>34</v>
      </c>
      <c r="D249" s="264">
        <v>2</v>
      </c>
    </row>
    <row r="250" spans="1:7" ht="29.1" customHeight="1" x14ac:dyDescent="0.2">
      <c r="A250" s="263">
        <f t="shared" si="3"/>
        <v>246</v>
      </c>
      <c r="B250" s="291" t="s">
        <v>1440</v>
      </c>
      <c r="C250" s="427" t="s">
        <v>34</v>
      </c>
      <c r="D250" s="427">
        <v>30</v>
      </c>
    </row>
    <row r="251" spans="1:7" ht="29.1" customHeight="1" x14ac:dyDescent="0.2">
      <c r="A251" s="263">
        <f t="shared" si="3"/>
        <v>247</v>
      </c>
      <c r="B251" s="293" t="s">
        <v>1278</v>
      </c>
      <c r="C251" s="264" t="s">
        <v>34</v>
      </c>
      <c r="D251" s="264">
        <v>2</v>
      </c>
    </row>
    <row r="252" spans="1:7" ht="29.1" customHeight="1" x14ac:dyDescent="0.2">
      <c r="A252" s="263">
        <f t="shared" si="3"/>
        <v>248</v>
      </c>
      <c r="B252" s="293" t="s">
        <v>1279</v>
      </c>
      <c r="C252" s="264" t="s">
        <v>34</v>
      </c>
      <c r="D252" s="264">
        <v>4</v>
      </c>
    </row>
    <row r="253" spans="1:7" ht="29.1" customHeight="1" x14ac:dyDescent="0.2">
      <c r="A253" s="263">
        <f t="shared" si="3"/>
        <v>249</v>
      </c>
      <c r="B253" s="316" t="s">
        <v>486</v>
      </c>
      <c r="C253" s="264" t="s">
        <v>34</v>
      </c>
      <c r="D253" s="315">
        <v>3</v>
      </c>
    </row>
    <row r="254" spans="1:7" ht="29.1" customHeight="1" x14ac:dyDescent="0.2">
      <c r="A254" s="263">
        <f t="shared" si="3"/>
        <v>250</v>
      </c>
      <c r="B254" s="341" t="s">
        <v>390</v>
      </c>
      <c r="C254" s="349" t="s">
        <v>34</v>
      </c>
      <c r="D254" s="349">
        <v>1</v>
      </c>
    </row>
    <row r="255" spans="1:7" ht="29.1" customHeight="1" x14ac:dyDescent="0.2">
      <c r="A255" s="263">
        <f t="shared" si="3"/>
        <v>251</v>
      </c>
      <c r="B255" s="330" t="s">
        <v>1368</v>
      </c>
      <c r="C255" s="279" t="s">
        <v>34</v>
      </c>
      <c r="D255" s="264">
        <v>12</v>
      </c>
    </row>
    <row r="256" spans="1:7" ht="29.1" customHeight="1" x14ac:dyDescent="0.2">
      <c r="A256" s="263">
        <f t="shared" si="3"/>
        <v>252</v>
      </c>
      <c r="B256" s="293" t="s">
        <v>1276</v>
      </c>
      <c r="C256" s="264" t="s">
        <v>34</v>
      </c>
      <c r="D256" s="264">
        <v>40</v>
      </c>
    </row>
    <row r="257" spans="1:7" ht="29.1" customHeight="1" x14ac:dyDescent="0.2">
      <c r="A257" s="263">
        <f t="shared" si="3"/>
        <v>253</v>
      </c>
      <c r="B257" s="290" t="s">
        <v>1056</v>
      </c>
      <c r="C257" s="262" t="s">
        <v>34</v>
      </c>
      <c r="D257" s="426">
        <v>1</v>
      </c>
    </row>
    <row r="258" spans="1:7" ht="29.1" customHeight="1" x14ac:dyDescent="0.2">
      <c r="A258" s="263">
        <f t="shared" si="3"/>
        <v>254</v>
      </c>
      <c r="B258" s="293" t="s">
        <v>1277</v>
      </c>
      <c r="C258" s="264" t="s">
        <v>34</v>
      </c>
      <c r="D258" s="264">
        <v>45</v>
      </c>
    </row>
    <row r="259" spans="1:7" ht="29.1" customHeight="1" x14ac:dyDescent="0.2">
      <c r="A259" s="263">
        <f t="shared" si="3"/>
        <v>255</v>
      </c>
      <c r="B259" s="330" t="s">
        <v>1369</v>
      </c>
      <c r="C259" s="279" t="s">
        <v>34</v>
      </c>
      <c r="D259" s="264">
        <v>7</v>
      </c>
    </row>
    <row r="260" spans="1:7" s="274" customFormat="1" ht="29.1" customHeight="1" x14ac:dyDescent="0.2">
      <c r="A260" s="263">
        <f t="shared" si="3"/>
        <v>256</v>
      </c>
      <c r="B260" s="330" t="s">
        <v>307</v>
      </c>
      <c r="C260" s="279" t="s">
        <v>34</v>
      </c>
      <c r="D260" s="264">
        <v>12</v>
      </c>
      <c r="E260" s="266"/>
      <c r="F260" s="266"/>
      <c r="G260" s="266"/>
    </row>
    <row r="261" spans="1:7" s="275" customFormat="1" ht="29.1" customHeight="1" x14ac:dyDescent="0.2">
      <c r="A261" s="263">
        <f t="shared" si="3"/>
        <v>257</v>
      </c>
      <c r="B261" s="291" t="s">
        <v>1441</v>
      </c>
      <c r="C261" s="427" t="s">
        <v>34</v>
      </c>
      <c r="D261" s="427">
        <v>5</v>
      </c>
      <c r="E261" s="266"/>
      <c r="F261" s="266"/>
      <c r="G261" s="266"/>
    </row>
    <row r="262" spans="1:7" ht="29.1" customHeight="1" x14ac:dyDescent="0.2">
      <c r="A262" s="263">
        <f t="shared" si="3"/>
        <v>258</v>
      </c>
      <c r="B262" s="290" t="s">
        <v>1032</v>
      </c>
      <c r="C262" s="262" t="s">
        <v>380</v>
      </c>
      <c r="D262" s="295">
        <v>2</v>
      </c>
    </row>
    <row r="263" spans="1:7" ht="29.1" customHeight="1" x14ac:dyDescent="0.2">
      <c r="A263" s="263">
        <f t="shared" ref="A263:A326" si="4">A262+1</f>
        <v>259</v>
      </c>
      <c r="B263" s="332" t="s">
        <v>1410</v>
      </c>
      <c r="C263" s="279" t="s">
        <v>34</v>
      </c>
      <c r="D263" s="264">
        <v>4</v>
      </c>
    </row>
    <row r="264" spans="1:7" ht="29.1" customHeight="1" x14ac:dyDescent="0.2">
      <c r="A264" s="263">
        <f t="shared" si="4"/>
        <v>260</v>
      </c>
      <c r="B264" s="298" t="s">
        <v>842</v>
      </c>
      <c r="C264" s="317" t="s">
        <v>34</v>
      </c>
      <c r="D264" s="317">
        <v>750</v>
      </c>
    </row>
    <row r="265" spans="1:7" ht="29.1" customHeight="1" x14ac:dyDescent="0.2">
      <c r="A265" s="263">
        <f t="shared" si="4"/>
        <v>261</v>
      </c>
      <c r="B265" s="330" t="s">
        <v>1382</v>
      </c>
      <c r="C265" s="279" t="s">
        <v>34</v>
      </c>
      <c r="D265" s="264">
        <v>12</v>
      </c>
    </row>
    <row r="266" spans="1:7" ht="29.1" customHeight="1" x14ac:dyDescent="0.2">
      <c r="A266" s="263">
        <f t="shared" si="4"/>
        <v>262</v>
      </c>
      <c r="B266" s="298" t="s">
        <v>891</v>
      </c>
      <c r="C266" s="317" t="s">
        <v>34</v>
      </c>
      <c r="D266" s="317">
        <v>48</v>
      </c>
    </row>
    <row r="267" spans="1:7" ht="29.1" customHeight="1" x14ac:dyDescent="0.2">
      <c r="A267" s="263">
        <f t="shared" si="4"/>
        <v>263</v>
      </c>
      <c r="B267" s="291" t="s">
        <v>891</v>
      </c>
      <c r="C267" s="327" t="s">
        <v>34</v>
      </c>
      <c r="D267" s="353">
        <v>7</v>
      </c>
    </row>
    <row r="268" spans="1:7" ht="29.1" customHeight="1" x14ac:dyDescent="0.2">
      <c r="A268" s="263">
        <f t="shared" si="4"/>
        <v>264</v>
      </c>
      <c r="B268" s="298" t="s">
        <v>814</v>
      </c>
      <c r="C268" s="317" t="s">
        <v>34</v>
      </c>
      <c r="D268" s="317">
        <v>7</v>
      </c>
    </row>
    <row r="269" spans="1:7" ht="29.1" customHeight="1" x14ac:dyDescent="0.2">
      <c r="A269" s="263">
        <f t="shared" si="4"/>
        <v>265</v>
      </c>
      <c r="B269" s="298" t="s">
        <v>815</v>
      </c>
      <c r="C269" s="317" t="s">
        <v>34</v>
      </c>
      <c r="D269" s="317">
        <v>34</v>
      </c>
    </row>
    <row r="270" spans="1:7" ht="29.1" customHeight="1" x14ac:dyDescent="0.2">
      <c r="A270" s="263">
        <f t="shared" si="4"/>
        <v>266</v>
      </c>
      <c r="B270" s="400" t="s">
        <v>419</v>
      </c>
      <c r="C270" s="264" t="s">
        <v>380</v>
      </c>
      <c r="D270" s="264">
        <v>3</v>
      </c>
    </row>
    <row r="271" spans="1:7" ht="29.1" customHeight="1" x14ac:dyDescent="0.2">
      <c r="A271" s="263">
        <f t="shared" si="4"/>
        <v>267</v>
      </c>
      <c r="B271" s="291" t="s">
        <v>1177</v>
      </c>
      <c r="C271" s="327" t="s">
        <v>34</v>
      </c>
      <c r="D271" s="353">
        <v>4</v>
      </c>
    </row>
    <row r="272" spans="1:7" ht="29.1" customHeight="1" x14ac:dyDescent="0.2">
      <c r="A272" s="263">
        <f t="shared" si="4"/>
        <v>268</v>
      </c>
      <c r="B272" s="330" t="s">
        <v>1370</v>
      </c>
      <c r="C272" s="279" t="s">
        <v>34</v>
      </c>
      <c r="D272" s="264">
        <v>33</v>
      </c>
    </row>
    <row r="273" spans="1:7" ht="29.1" customHeight="1" x14ac:dyDescent="0.2">
      <c r="A273" s="263">
        <f t="shared" si="4"/>
        <v>269</v>
      </c>
      <c r="B273" s="326" t="s">
        <v>508</v>
      </c>
      <c r="C273" s="417" t="s">
        <v>34</v>
      </c>
      <c r="D273" s="418">
        <v>2</v>
      </c>
    </row>
    <row r="274" spans="1:7" ht="29.1" customHeight="1" x14ac:dyDescent="0.2">
      <c r="A274" s="263">
        <f t="shared" si="4"/>
        <v>270</v>
      </c>
      <c r="B274" s="330" t="s">
        <v>508</v>
      </c>
      <c r="C274" s="279" t="s">
        <v>34</v>
      </c>
      <c r="D274" s="264">
        <v>8</v>
      </c>
    </row>
    <row r="275" spans="1:7" ht="29.1" customHeight="1" x14ac:dyDescent="0.2">
      <c r="A275" s="263">
        <f t="shared" si="4"/>
        <v>271</v>
      </c>
      <c r="B275" s="293" t="s">
        <v>1017</v>
      </c>
      <c r="C275" s="264" t="s">
        <v>34</v>
      </c>
      <c r="D275" s="264">
        <v>1</v>
      </c>
    </row>
    <row r="276" spans="1:7" ht="29.1" customHeight="1" x14ac:dyDescent="0.2">
      <c r="A276" s="263">
        <f t="shared" si="4"/>
        <v>272</v>
      </c>
      <c r="B276" s="400" t="s">
        <v>1033</v>
      </c>
      <c r="C276" s="262" t="s">
        <v>380</v>
      </c>
      <c r="D276" s="262">
        <v>45</v>
      </c>
      <c r="E276" s="274"/>
      <c r="F276" s="274"/>
      <c r="G276" s="274"/>
    </row>
    <row r="277" spans="1:7" ht="29.1" customHeight="1" x14ac:dyDescent="0.2">
      <c r="A277" s="263">
        <f t="shared" si="4"/>
        <v>273</v>
      </c>
      <c r="B277" s="291" t="s">
        <v>1178</v>
      </c>
      <c r="C277" s="327" t="s">
        <v>34</v>
      </c>
      <c r="D277" s="353">
        <v>7</v>
      </c>
    </row>
    <row r="278" spans="1:7" ht="29.1" customHeight="1" x14ac:dyDescent="0.2">
      <c r="A278" s="263">
        <f t="shared" si="4"/>
        <v>274</v>
      </c>
      <c r="B278" s="326" t="s">
        <v>509</v>
      </c>
      <c r="C278" s="417" t="s">
        <v>34</v>
      </c>
      <c r="D278" s="418">
        <v>4</v>
      </c>
    </row>
    <row r="279" spans="1:7" ht="29.1" customHeight="1" x14ac:dyDescent="0.2">
      <c r="A279" s="263">
        <f t="shared" si="4"/>
        <v>275</v>
      </c>
      <c r="B279" s="298" t="s">
        <v>509</v>
      </c>
      <c r="C279" s="317" t="s">
        <v>34</v>
      </c>
      <c r="D279" s="317">
        <v>4</v>
      </c>
    </row>
    <row r="280" spans="1:7" ht="29.1" customHeight="1" x14ac:dyDescent="0.2">
      <c r="A280" s="263">
        <f t="shared" si="4"/>
        <v>276</v>
      </c>
      <c r="B280" s="298" t="s">
        <v>1425</v>
      </c>
      <c r="C280" s="317" t="s">
        <v>34</v>
      </c>
      <c r="D280" s="317">
        <v>2</v>
      </c>
    </row>
    <row r="281" spans="1:7" ht="29.1" customHeight="1" x14ac:dyDescent="0.2">
      <c r="A281" s="263">
        <f t="shared" si="4"/>
        <v>277</v>
      </c>
      <c r="B281" s="298" t="s">
        <v>1421</v>
      </c>
      <c r="C281" s="317" t="s">
        <v>34</v>
      </c>
      <c r="D281" s="317">
        <v>1</v>
      </c>
    </row>
    <row r="282" spans="1:7" ht="29.1" customHeight="1" x14ac:dyDescent="0.2">
      <c r="A282" s="263">
        <f t="shared" si="4"/>
        <v>278</v>
      </c>
      <c r="B282" s="341" t="s">
        <v>389</v>
      </c>
      <c r="C282" s="349" t="s">
        <v>34</v>
      </c>
      <c r="D282" s="349">
        <v>3585</v>
      </c>
    </row>
    <row r="283" spans="1:7" ht="29.1" customHeight="1" x14ac:dyDescent="0.2">
      <c r="A283" s="263">
        <f t="shared" si="4"/>
        <v>279</v>
      </c>
      <c r="B283" s="402" t="s">
        <v>108</v>
      </c>
      <c r="C283" s="313" t="s">
        <v>34</v>
      </c>
      <c r="D283" s="295">
        <v>205</v>
      </c>
    </row>
    <row r="284" spans="1:7" ht="29.1" customHeight="1" x14ac:dyDescent="0.2">
      <c r="A284" s="263">
        <f t="shared" si="4"/>
        <v>280</v>
      </c>
      <c r="B284" s="431" t="s">
        <v>108</v>
      </c>
      <c r="C284" s="380" t="s">
        <v>34</v>
      </c>
      <c r="D284" s="380">
        <v>24</v>
      </c>
    </row>
    <row r="285" spans="1:7" ht="29.1" customHeight="1" x14ac:dyDescent="0.2">
      <c r="A285" s="263">
        <f t="shared" si="4"/>
        <v>281</v>
      </c>
      <c r="B285" s="292" t="s">
        <v>108</v>
      </c>
      <c r="C285" s="279" t="s">
        <v>380</v>
      </c>
      <c r="D285" s="279">
        <v>590</v>
      </c>
    </row>
    <row r="286" spans="1:7" ht="29.1" customHeight="1" x14ac:dyDescent="0.2">
      <c r="A286" s="263">
        <f t="shared" si="4"/>
        <v>282</v>
      </c>
      <c r="B286" s="293" t="s">
        <v>108</v>
      </c>
      <c r="C286" s="264" t="s">
        <v>34</v>
      </c>
      <c r="D286" s="264">
        <v>60</v>
      </c>
    </row>
    <row r="287" spans="1:7" ht="29.1" customHeight="1" x14ac:dyDescent="0.2">
      <c r="A287" s="263">
        <f t="shared" si="4"/>
        <v>283</v>
      </c>
      <c r="B287" s="291" t="s">
        <v>108</v>
      </c>
      <c r="C287" s="427" t="s">
        <v>34</v>
      </c>
      <c r="D287" s="427">
        <v>294</v>
      </c>
    </row>
    <row r="288" spans="1:7" ht="29.1" customHeight="1" x14ac:dyDescent="0.2">
      <c r="A288" s="263">
        <f t="shared" si="4"/>
        <v>284</v>
      </c>
      <c r="B288" s="291" t="s">
        <v>1179</v>
      </c>
      <c r="C288" s="327" t="s">
        <v>34</v>
      </c>
      <c r="D288" s="353">
        <v>4</v>
      </c>
    </row>
    <row r="289" spans="1:7" ht="29.1" customHeight="1" x14ac:dyDescent="0.2">
      <c r="A289" s="263">
        <f t="shared" si="4"/>
        <v>285</v>
      </c>
      <c r="B289" s="298" t="s">
        <v>326</v>
      </c>
      <c r="C289" s="317" t="s">
        <v>34</v>
      </c>
      <c r="D289" s="317">
        <v>6</v>
      </c>
    </row>
    <row r="290" spans="1:7" ht="29.1" customHeight="1" x14ac:dyDescent="0.2">
      <c r="A290" s="263">
        <f t="shared" si="4"/>
        <v>286</v>
      </c>
      <c r="B290" s="402" t="s">
        <v>326</v>
      </c>
      <c r="C290" s="313" t="s">
        <v>34</v>
      </c>
      <c r="D290" s="295">
        <v>19</v>
      </c>
    </row>
    <row r="291" spans="1:7" ht="29.1" customHeight="1" x14ac:dyDescent="0.2">
      <c r="A291" s="263">
        <f t="shared" si="4"/>
        <v>287</v>
      </c>
      <c r="B291" s="298" t="s">
        <v>892</v>
      </c>
      <c r="C291" s="317" t="s">
        <v>34</v>
      </c>
      <c r="D291" s="317">
        <v>2</v>
      </c>
    </row>
    <row r="292" spans="1:7" ht="29.1" customHeight="1" x14ac:dyDescent="0.2">
      <c r="A292" s="263">
        <f t="shared" si="4"/>
        <v>288</v>
      </c>
      <c r="B292" s="402" t="s">
        <v>951</v>
      </c>
      <c r="C292" s="313" t="s">
        <v>34</v>
      </c>
      <c r="D292" s="295">
        <v>55</v>
      </c>
      <c r="E292" s="274"/>
      <c r="F292" s="274"/>
      <c r="G292" s="274"/>
    </row>
    <row r="293" spans="1:7" ht="29.1" customHeight="1" x14ac:dyDescent="0.2">
      <c r="A293" s="263">
        <f t="shared" si="4"/>
        <v>289</v>
      </c>
      <c r="B293" s="290" t="s">
        <v>951</v>
      </c>
      <c r="C293" s="262" t="s">
        <v>380</v>
      </c>
      <c r="D293" s="295">
        <v>3</v>
      </c>
      <c r="E293" s="275"/>
      <c r="F293" s="275"/>
      <c r="G293" s="275"/>
    </row>
    <row r="294" spans="1:7" ht="29.1" customHeight="1" x14ac:dyDescent="0.2">
      <c r="A294" s="263">
        <f t="shared" si="4"/>
        <v>290</v>
      </c>
      <c r="B294" s="402" t="s">
        <v>952</v>
      </c>
      <c r="C294" s="313" t="s">
        <v>1001</v>
      </c>
      <c r="D294" s="295">
        <v>3</v>
      </c>
    </row>
    <row r="295" spans="1:7" ht="29.1" customHeight="1" x14ac:dyDescent="0.2">
      <c r="A295" s="263">
        <f t="shared" si="4"/>
        <v>291</v>
      </c>
      <c r="B295" s="330" t="s">
        <v>1411</v>
      </c>
      <c r="C295" s="279" t="s">
        <v>34</v>
      </c>
      <c r="D295" s="264">
        <v>1</v>
      </c>
    </row>
    <row r="296" spans="1:7" ht="29.1" customHeight="1" x14ac:dyDescent="0.2">
      <c r="A296" s="263">
        <f t="shared" si="4"/>
        <v>292</v>
      </c>
      <c r="B296" s="326" t="s">
        <v>510</v>
      </c>
      <c r="C296" s="417" t="s">
        <v>34</v>
      </c>
      <c r="D296" s="418">
        <v>20</v>
      </c>
    </row>
    <row r="297" spans="1:7" ht="29.1" customHeight="1" x14ac:dyDescent="0.2">
      <c r="A297" s="263">
        <f t="shared" si="4"/>
        <v>293</v>
      </c>
      <c r="B297" s="402" t="s">
        <v>953</v>
      </c>
      <c r="C297" s="313" t="s">
        <v>34</v>
      </c>
      <c r="D297" s="295">
        <v>41</v>
      </c>
    </row>
    <row r="298" spans="1:7" ht="29.1" customHeight="1" x14ac:dyDescent="0.2">
      <c r="A298" s="263">
        <f t="shared" si="4"/>
        <v>294</v>
      </c>
      <c r="B298" s="316" t="s">
        <v>487</v>
      </c>
      <c r="C298" s="264" t="s">
        <v>34</v>
      </c>
      <c r="D298" s="315">
        <v>3</v>
      </c>
    </row>
    <row r="299" spans="1:7" ht="29.1" customHeight="1" x14ac:dyDescent="0.2">
      <c r="A299" s="263">
        <f t="shared" si="4"/>
        <v>295</v>
      </c>
      <c r="B299" s="316" t="s">
        <v>488</v>
      </c>
      <c r="C299" s="264" t="s">
        <v>34</v>
      </c>
      <c r="D299" s="315">
        <v>1</v>
      </c>
    </row>
    <row r="300" spans="1:7" ht="29.1" customHeight="1" x14ac:dyDescent="0.2">
      <c r="A300" s="263">
        <f t="shared" si="4"/>
        <v>296</v>
      </c>
      <c r="B300" s="326" t="s">
        <v>511</v>
      </c>
      <c r="C300" s="417" t="s">
        <v>34</v>
      </c>
      <c r="D300" s="418">
        <v>1</v>
      </c>
    </row>
    <row r="301" spans="1:7" ht="29.1" customHeight="1" x14ac:dyDescent="0.2">
      <c r="A301" s="263">
        <f t="shared" si="4"/>
        <v>297</v>
      </c>
      <c r="B301" s="428" t="s">
        <v>990</v>
      </c>
      <c r="C301" s="314" t="s">
        <v>380</v>
      </c>
      <c r="D301" s="314">
        <v>20</v>
      </c>
    </row>
    <row r="302" spans="1:7" ht="29.1" customHeight="1" x14ac:dyDescent="0.2">
      <c r="A302" s="263">
        <f t="shared" si="4"/>
        <v>298</v>
      </c>
      <c r="B302" s="306" t="s">
        <v>593</v>
      </c>
      <c r="C302" s="264" t="s">
        <v>34</v>
      </c>
      <c r="D302" s="264">
        <v>6</v>
      </c>
    </row>
    <row r="303" spans="1:7" ht="29.1" customHeight="1" x14ac:dyDescent="0.2">
      <c r="A303" s="263">
        <f t="shared" si="4"/>
        <v>299</v>
      </c>
      <c r="B303" s="306" t="s">
        <v>594</v>
      </c>
      <c r="C303" s="264" t="s">
        <v>34</v>
      </c>
      <c r="D303" s="264">
        <v>20</v>
      </c>
    </row>
    <row r="304" spans="1:7" ht="29.1" customHeight="1" x14ac:dyDescent="0.2">
      <c r="A304" s="263">
        <f t="shared" si="4"/>
        <v>300</v>
      </c>
      <c r="B304" s="306" t="s">
        <v>594</v>
      </c>
      <c r="C304" s="264" t="s">
        <v>34</v>
      </c>
      <c r="D304" s="264">
        <v>2</v>
      </c>
    </row>
    <row r="305" spans="1:4" ht="29.1" customHeight="1" x14ac:dyDescent="0.2">
      <c r="A305" s="263">
        <f t="shared" si="4"/>
        <v>301</v>
      </c>
      <c r="B305" s="306" t="s">
        <v>595</v>
      </c>
      <c r="C305" s="264" t="s">
        <v>34</v>
      </c>
      <c r="D305" s="264">
        <v>1</v>
      </c>
    </row>
    <row r="306" spans="1:4" ht="29.1" customHeight="1" x14ac:dyDescent="0.2">
      <c r="A306" s="263">
        <f t="shared" si="4"/>
        <v>302</v>
      </c>
      <c r="B306" s="306" t="s">
        <v>596</v>
      </c>
      <c r="C306" s="264" t="s">
        <v>34</v>
      </c>
      <c r="D306" s="264">
        <v>24</v>
      </c>
    </row>
    <row r="307" spans="1:4" ht="29.1" customHeight="1" x14ac:dyDescent="0.2">
      <c r="A307" s="263">
        <f t="shared" si="4"/>
        <v>303</v>
      </c>
      <c r="B307" s="293" t="s">
        <v>793</v>
      </c>
      <c r="C307" s="264" t="s">
        <v>380</v>
      </c>
      <c r="D307" s="264">
        <v>1</v>
      </c>
    </row>
    <row r="308" spans="1:4" ht="29.1" customHeight="1" x14ac:dyDescent="0.2">
      <c r="A308" s="263">
        <f t="shared" si="4"/>
        <v>304</v>
      </c>
      <c r="B308" s="293" t="s">
        <v>794</v>
      </c>
      <c r="C308" s="264" t="s">
        <v>380</v>
      </c>
      <c r="D308" s="264">
        <v>1</v>
      </c>
    </row>
    <row r="309" spans="1:4" ht="29.1" customHeight="1" x14ac:dyDescent="0.2">
      <c r="A309" s="263">
        <f t="shared" si="4"/>
        <v>305</v>
      </c>
      <c r="B309" s="306" t="s">
        <v>597</v>
      </c>
      <c r="C309" s="264" t="s">
        <v>34</v>
      </c>
      <c r="D309" s="264">
        <v>2</v>
      </c>
    </row>
    <row r="310" spans="1:4" ht="29.1" customHeight="1" x14ac:dyDescent="0.2">
      <c r="A310" s="263">
        <f t="shared" si="4"/>
        <v>306</v>
      </c>
      <c r="B310" s="291" t="s">
        <v>1444</v>
      </c>
      <c r="C310" s="427" t="s">
        <v>34</v>
      </c>
      <c r="D310" s="427">
        <v>1</v>
      </c>
    </row>
    <row r="311" spans="1:4" ht="29.1" customHeight="1" x14ac:dyDescent="0.2">
      <c r="A311" s="263">
        <f t="shared" si="4"/>
        <v>307</v>
      </c>
      <c r="B311" s="291" t="s">
        <v>1442</v>
      </c>
      <c r="C311" s="427" t="s">
        <v>34</v>
      </c>
      <c r="D311" s="427">
        <v>7</v>
      </c>
    </row>
    <row r="312" spans="1:4" ht="29.1" customHeight="1" x14ac:dyDescent="0.2">
      <c r="A312" s="263">
        <f t="shared" si="4"/>
        <v>308</v>
      </c>
      <c r="B312" s="291" t="s">
        <v>1443</v>
      </c>
      <c r="C312" s="427" t="s">
        <v>34</v>
      </c>
      <c r="D312" s="427">
        <v>3</v>
      </c>
    </row>
    <row r="313" spans="1:4" ht="29.1" customHeight="1" x14ac:dyDescent="0.2">
      <c r="A313" s="263">
        <f t="shared" si="4"/>
        <v>309</v>
      </c>
      <c r="B313" s="402" t="s">
        <v>954</v>
      </c>
      <c r="C313" s="313" t="s">
        <v>34</v>
      </c>
      <c r="D313" s="295">
        <v>9</v>
      </c>
    </row>
    <row r="314" spans="1:4" ht="29.1" customHeight="1" x14ac:dyDescent="0.2">
      <c r="A314" s="263">
        <f t="shared" si="4"/>
        <v>310</v>
      </c>
      <c r="B314" s="291" t="s">
        <v>1180</v>
      </c>
      <c r="C314" s="327" t="s">
        <v>34</v>
      </c>
      <c r="D314" s="353">
        <v>3</v>
      </c>
    </row>
    <row r="315" spans="1:4" ht="29.1" customHeight="1" x14ac:dyDescent="0.2">
      <c r="A315" s="263">
        <f t="shared" si="4"/>
        <v>311</v>
      </c>
      <c r="B315" s="298" t="s">
        <v>843</v>
      </c>
      <c r="C315" s="317" t="s">
        <v>34</v>
      </c>
      <c r="D315" s="317">
        <v>1</v>
      </c>
    </row>
    <row r="316" spans="1:4" ht="29.1" customHeight="1" x14ac:dyDescent="0.2">
      <c r="A316" s="263">
        <f t="shared" si="4"/>
        <v>312</v>
      </c>
      <c r="B316" s="293" t="s">
        <v>1025</v>
      </c>
      <c r="C316" s="264" t="s">
        <v>34</v>
      </c>
      <c r="D316" s="315">
        <v>6</v>
      </c>
    </row>
    <row r="317" spans="1:4" ht="29.1" customHeight="1" x14ac:dyDescent="0.2">
      <c r="A317" s="263">
        <f t="shared" si="4"/>
        <v>313</v>
      </c>
      <c r="B317" s="316" t="s">
        <v>449</v>
      </c>
      <c r="C317" s="264" t="s">
        <v>34</v>
      </c>
      <c r="D317" s="315">
        <v>36</v>
      </c>
    </row>
    <row r="318" spans="1:4" ht="29.1" customHeight="1" x14ac:dyDescent="0.2">
      <c r="A318" s="263">
        <f t="shared" si="4"/>
        <v>314</v>
      </c>
      <c r="B318" s="401" t="s">
        <v>1094</v>
      </c>
      <c r="C318" s="299" t="s">
        <v>34</v>
      </c>
      <c r="D318" s="352">
        <v>18</v>
      </c>
    </row>
    <row r="319" spans="1:4" ht="29.1" customHeight="1" x14ac:dyDescent="0.2">
      <c r="A319" s="263">
        <f t="shared" si="4"/>
        <v>315</v>
      </c>
      <c r="B319" s="431" t="s">
        <v>1078</v>
      </c>
      <c r="C319" s="380" t="s">
        <v>34</v>
      </c>
      <c r="D319" s="380">
        <v>26</v>
      </c>
    </row>
    <row r="320" spans="1:4" ht="29.1" customHeight="1" x14ac:dyDescent="0.2">
      <c r="A320" s="263">
        <f t="shared" si="4"/>
        <v>316</v>
      </c>
      <c r="B320" s="306" t="s">
        <v>598</v>
      </c>
      <c r="C320" s="264" t="s">
        <v>34</v>
      </c>
      <c r="D320" s="264">
        <v>19</v>
      </c>
    </row>
    <row r="321" spans="1:7" ht="29.1" customHeight="1" x14ac:dyDescent="0.2">
      <c r="A321" s="263">
        <f t="shared" si="4"/>
        <v>317</v>
      </c>
      <c r="B321" s="306" t="s">
        <v>599</v>
      </c>
      <c r="C321" s="264" t="s">
        <v>34</v>
      </c>
      <c r="D321" s="264">
        <v>1</v>
      </c>
    </row>
    <row r="322" spans="1:7" ht="29.1" customHeight="1" x14ac:dyDescent="0.2">
      <c r="A322" s="263">
        <f t="shared" si="4"/>
        <v>318</v>
      </c>
      <c r="B322" s="290" t="s">
        <v>1034</v>
      </c>
      <c r="C322" s="262" t="s">
        <v>380</v>
      </c>
      <c r="D322" s="295">
        <v>1</v>
      </c>
    </row>
    <row r="323" spans="1:7" ht="29.1" customHeight="1" x14ac:dyDescent="0.2">
      <c r="A323" s="263">
        <f t="shared" si="4"/>
        <v>319</v>
      </c>
      <c r="B323" s="291" t="s">
        <v>1427</v>
      </c>
      <c r="C323" s="427" t="s">
        <v>34</v>
      </c>
      <c r="D323" s="427">
        <v>14</v>
      </c>
    </row>
    <row r="324" spans="1:7" ht="29.1" customHeight="1" x14ac:dyDescent="0.2">
      <c r="A324" s="263">
        <f t="shared" si="4"/>
        <v>320</v>
      </c>
      <c r="B324" s="293" t="s">
        <v>1283</v>
      </c>
      <c r="C324" s="264" t="s">
        <v>34</v>
      </c>
      <c r="D324" s="264">
        <v>8</v>
      </c>
    </row>
    <row r="325" spans="1:7" ht="29.1" customHeight="1" x14ac:dyDescent="0.2">
      <c r="A325" s="263">
        <f t="shared" si="4"/>
        <v>321</v>
      </c>
      <c r="B325" s="341" t="s">
        <v>391</v>
      </c>
      <c r="C325" s="349" t="s">
        <v>34</v>
      </c>
      <c r="D325" s="349">
        <v>732</v>
      </c>
    </row>
    <row r="326" spans="1:7" ht="29.1" customHeight="1" x14ac:dyDescent="0.2">
      <c r="A326" s="263">
        <f t="shared" si="4"/>
        <v>322</v>
      </c>
      <c r="B326" s="290" t="s">
        <v>1035</v>
      </c>
      <c r="C326" s="262" t="s">
        <v>380</v>
      </c>
      <c r="D326" s="426">
        <v>18</v>
      </c>
    </row>
    <row r="327" spans="1:7" ht="29.1" customHeight="1" x14ac:dyDescent="0.2">
      <c r="A327" s="263">
        <f t="shared" ref="A327:A390" si="5">A326+1</f>
        <v>323</v>
      </c>
      <c r="B327" s="402" t="s">
        <v>955</v>
      </c>
      <c r="C327" s="313" t="s">
        <v>34</v>
      </c>
      <c r="D327" s="295">
        <v>3</v>
      </c>
    </row>
    <row r="328" spans="1:7" s="269" customFormat="1" ht="29.1" customHeight="1" x14ac:dyDescent="0.2">
      <c r="A328" s="263">
        <f t="shared" si="5"/>
        <v>324</v>
      </c>
      <c r="B328" s="316" t="s">
        <v>489</v>
      </c>
      <c r="C328" s="264" t="s">
        <v>34</v>
      </c>
      <c r="D328" s="315">
        <v>5</v>
      </c>
      <c r="E328" s="266"/>
      <c r="F328" s="266"/>
      <c r="G328" s="266"/>
    </row>
    <row r="329" spans="1:7" s="269" customFormat="1" ht="29.1" customHeight="1" x14ac:dyDescent="0.2">
      <c r="A329" s="263">
        <f t="shared" si="5"/>
        <v>325</v>
      </c>
      <c r="B329" s="293" t="s">
        <v>1281</v>
      </c>
      <c r="C329" s="264" t="s">
        <v>34</v>
      </c>
      <c r="D329" s="264">
        <v>48</v>
      </c>
      <c r="E329" s="266"/>
      <c r="F329" s="266"/>
      <c r="G329" s="266"/>
    </row>
    <row r="330" spans="1:7" s="269" customFormat="1" ht="29.1" customHeight="1" x14ac:dyDescent="0.2">
      <c r="A330" s="263">
        <f t="shared" si="5"/>
        <v>326</v>
      </c>
      <c r="B330" s="306" t="s">
        <v>600</v>
      </c>
      <c r="C330" s="264" t="s">
        <v>34</v>
      </c>
      <c r="D330" s="264">
        <v>78</v>
      </c>
      <c r="E330" s="266"/>
      <c r="F330" s="266"/>
      <c r="G330" s="266"/>
    </row>
    <row r="331" spans="1:7" s="276" customFormat="1" ht="29.1" customHeight="1" x14ac:dyDescent="0.2">
      <c r="A331" s="263">
        <f t="shared" si="5"/>
        <v>327</v>
      </c>
      <c r="B331" s="293" t="s">
        <v>1282</v>
      </c>
      <c r="C331" s="264" t="s">
        <v>34</v>
      </c>
      <c r="D331" s="264">
        <v>20</v>
      </c>
      <c r="E331" s="266"/>
      <c r="F331" s="266"/>
      <c r="G331" s="266"/>
    </row>
    <row r="332" spans="1:7" s="276" customFormat="1" ht="29.1" customHeight="1" x14ac:dyDescent="0.2">
      <c r="A332" s="263">
        <f t="shared" si="5"/>
        <v>328</v>
      </c>
      <c r="B332" s="306" t="s">
        <v>601</v>
      </c>
      <c r="C332" s="264" t="s">
        <v>34</v>
      </c>
      <c r="D332" s="264">
        <v>2</v>
      </c>
      <c r="E332" s="266"/>
      <c r="F332" s="266"/>
      <c r="G332" s="266"/>
    </row>
    <row r="333" spans="1:7" s="276" customFormat="1" ht="29.1" customHeight="1" x14ac:dyDescent="0.2">
      <c r="A333" s="263">
        <f t="shared" si="5"/>
        <v>329</v>
      </c>
      <c r="B333" s="400" t="s">
        <v>341</v>
      </c>
      <c r="C333" s="284" t="s">
        <v>34</v>
      </c>
      <c r="D333" s="432">
        <v>326</v>
      </c>
      <c r="E333" s="266"/>
      <c r="F333" s="266"/>
      <c r="G333" s="266"/>
    </row>
    <row r="334" spans="1:7" ht="29.1" customHeight="1" x14ac:dyDescent="0.2">
      <c r="A334" s="263">
        <f t="shared" si="5"/>
        <v>330</v>
      </c>
      <c r="B334" s="341" t="s">
        <v>392</v>
      </c>
      <c r="C334" s="349" t="s">
        <v>34</v>
      </c>
      <c r="D334" s="349">
        <v>726</v>
      </c>
    </row>
    <row r="335" spans="1:7" ht="29.1" customHeight="1" x14ac:dyDescent="0.2">
      <c r="A335" s="263">
        <f t="shared" si="5"/>
        <v>331</v>
      </c>
      <c r="B335" s="293" t="s">
        <v>341</v>
      </c>
      <c r="C335" s="264" t="s">
        <v>380</v>
      </c>
      <c r="D335" s="264">
        <v>20</v>
      </c>
    </row>
    <row r="336" spans="1:7" ht="29.1" customHeight="1" x14ac:dyDescent="0.2">
      <c r="A336" s="263">
        <f t="shared" si="5"/>
        <v>332</v>
      </c>
      <c r="B336" s="292" t="s">
        <v>341</v>
      </c>
      <c r="C336" s="279" t="s">
        <v>380</v>
      </c>
      <c r="D336" s="279">
        <v>36</v>
      </c>
    </row>
    <row r="337" spans="1:7" ht="29.1" customHeight="1" x14ac:dyDescent="0.2">
      <c r="A337" s="263">
        <f t="shared" si="5"/>
        <v>333</v>
      </c>
      <c r="B337" s="427" t="s">
        <v>341</v>
      </c>
      <c r="C337" s="427" t="s">
        <v>34</v>
      </c>
      <c r="D337" s="427">
        <v>308</v>
      </c>
    </row>
    <row r="338" spans="1:7" ht="29.1" customHeight="1" x14ac:dyDescent="0.2">
      <c r="A338" s="263">
        <f t="shared" si="5"/>
        <v>334</v>
      </c>
      <c r="B338" s="298" t="s">
        <v>301</v>
      </c>
      <c r="C338" s="317" t="s">
        <v>34</v>
      </c>
      <c r="D338" s="317">
        <v>5</v>
      </c>
    </row>
    <row r="339" spans="1:7" ht="29.1" customHeight="1" x14ac:dyDescent="0.2">
      <c r="A339" s="263">
        <f t="shared" si="5"/>
        <v>335</v>
      </c>
      <c r="B339" s="316" t="s">
        <v>301</v>
      </c>
      <c r="C339" s="264" t="s">
        <v>34</v>
      </c>
      <c r="D339" s="315">
        <v>12</v>
      </c>
    </row>
    <row r="340" spans="1:7" ht="29.1" customHeight="1" x14ac:dyDescent="0.2">
      <c r="A340" s="263">
        <f t="shared" si="5"/>
        <v>336</v>
      </c>
      <c r="B340" s="306" t="s">
        <v>301</v>
      </c>
      <c r="C340" s="264" t="s">
        <v>34</v>
      </c>
      <c r="D340" s="264">
        <v>69</v>
      </c>
    </row>
    <row r="341" spans="1:7" ht="29.1" customHeight="1" x14ac:dyDescent="0.2">
      <c r="A341" s="263">
        <f t="shared" si="5"/>
        <v>337</v>
      </c>
      <c r="B341" s="298" t="s">
        <v>301</v>
      </c>
      <c r="C341" s="317" t="s">
        <v>34</v>
      </c>
      <c r="D341" s="317">
        <v>18</v>
      </c>
    </row>
    <row r="342" spans="1:7" ht="29.1" customHeight="1" x14ac:dyDescent="0.2">
      <c r="A342" s="263">
        <f t="shared" si="5"/>
        <v>338</v>
      </c>
      <c r="B342" s="298" t="s">
        <v>301</v>
      </c>
      <c r="C342" s="317" t="s">
        <v>34</v>
      </c>
      <c r="D342" s="317">
        <v>20</v>
      </c>
    </row>
    <row r="343" spans="1:7" s="269" customFormat="1" ht="29.1" customHeight="1" x14ac:dyDescent="0.2">
      <c r="A343" s="263">
        <f t="shared" si="5"/>
        <v>339</v>
      </c>
      <c r="B343" s="293" t="s">
        <v>301</v>
      </c>
      <c r="C343" s="264" t="s">
        <v>34</v>
      </c>
      <c r="D343" s="264">
        <v>59</v>
      </c>
      <c r="E343" s="266"/>
      <c r="F343" s="266"/>
      <c r="G343" s="266"/>
    </row>
    <row r="344" spans="1:7" s="269" customFormat="1" ht="29.1" customHeight="1" x14ac:dyDescent="0.2">
      <c r="A344" s="263">
        <f t="shared" si="5"/>
        <v>340</v>
      </c>
      <c r="B344" s="290" t="s">
        <v>301</v>
      </c>
      <c r="C344" s="262" t="s">
        <v>34</v>
      </c>
      <c r="D344" s="426">
        <v>6</v>
      </c>
      <c r="E344" s="266"/>
      <c r="F344" s="266"/>
      <c r="G344" s="266"/>
    </row>
    <row r="345" spans="1:7" s="269" customFormat="1" ht="29.1" customHeight="1" x14ac:dyDescent="0.2">
      <c r="A345" s="263">
        <f t="shared" si="5"/>
        <v>341</v>
      </c>
      <c r="B345" s="293" t="s">
        <v>301</v>
      </c>
      <c r="C345" s="264" t="s">
        <v>34</v>
      </c>
      <c r="D345" s="264">
        <v>76</v>
      </c>
      <c r="E345" s="266"/>
      <c r="F345" s="266"/>
      <c r="G345" s="266"/>
    </row>
    <row r="346" spans="1:7" s="269" customFormat="1" ht="29.1" customHeight="1" x14ac:dyDescent="0.2">
      <c r="A346" s="263">
        <f t="shared" si="5"/>
        <v>342</v>
      </c>
      <c r="B346" s="298" t="s">
        <v>301</v>
      </c>
      <c r="C346" s="317" t="s">
        <v>34</v>
      </c>
      <c r="D346" s="317">
        <v>5</v>
      </c>
      <c r="E346" s="266"/>
      <c r="F346" s="266"/>
      <c r="G346" s="266"/>
    </row>
    <row r="347" spans="1:7" s="269" customFormat="1" ht="29.1" customHeight="1" x14ac:dyDescent="0.2">
      <c r="A347" s="263">
        <f t="shared" si="5"/>
        <v>343</v>
      </c>
      <c r="B347" s="316" t="s">
        <v>466</v>
      </c>
      <c r="C347" s="264" t="s">
        <v>34</v>
      </c>
      <c r="D347" s="315">
        <v>12</v>
      </c>
      <c r="E347" s="266"/>
      <c r="F347" s="266"/>
      <c r="G347" s="266"/>
    </row>
    <row r="348" spans="1:7" s="269" customFormat="1" ht="29.1" customHeight="1" x14ac:dyDescent="0.2">
      <c r="A348" s="263">
        <f t="shared" si="5"/>
        <v>344</v>
      </c>
      <c r="B348" s="306" t="s">
        <v>602</v>
      </c>
      <c r="C348" s="264" t="s">
        <v>34</v>
      </c>
      <c r="D348" s="264">
        <v>62</v>
      </c>
      <c r="E348" s="266"/>
      <c r="F348" s="266"/>
      <c r="G348" s="266"/>
    </row>
    <row r="349" spans="1:7" s="269" customFormat="1" ht="29.1" customHeight="1" x14ac:dyDescent="0.2">
      <c r="A349" s="263">
        <f t="shared" si="5"/>
        <v>345</v>
      </c>
      <c r="B349" s="405" t="s">
        <v>202</v>
      </c>
      <c r="C349" s="264" t="s">
        <v>34</v>
      </c>
      <c r="D349" s="264">
        <v>507</v>
      </c>
      <c r="E349" s="266"/>
      <c r="F349" s="266"/>
      <c r="G349" s="266"/>
    </row>
    <row r="350" spans="1:7" s="269" customFormat="1" ht="29.1" customHeight="1" x14ac:dyDescent="0.2">
      <c r="A350" s="263">
        <f t="shared" si="5"/>
        <v>346</v>
      </c>
      <c r="B350" s="293" t="s">
        <v>795</v>
      </c>
      <c r="C350" s="264" t="s">
        <v>811</v>
      </c>
      <c r="D350" s="264">
        <v>1430</v>
      </c>
      <c r="E350" s="266"/>
      <c r="F350" s="266"/>
      <c r="G350" s="266"/>
    </row>
    <row r="351" spans="1:7" s="269" customFormat="1" ht="29.1" customHeight="1" x14ac:dyDescent="0.2">
      <c r="A351" s="263">
        <f t="shared" si="5"/>
        <v>347</v>
      </c>
      <c r="B351" s="291" t="s">
        <v>1445</v>
      </c>
      <c r="C351" s="427" t="s">
        <v>34</v>
      </c>
      <c r="D351" s="427">
        <v>2</v>
      </c>
      <c r="E351" s="266"/>
      <c r="F351" s="266"/>
      <c r="G351" s="266"/>
    </row>
    <row r="352" spans="1:7" s="269" customFormat="1" ht="29.1" customHeight="1" x14ac:dyDescent="0.2">
      <c r="A352" s="263">
        <f t="shared" si="5"/>
        <v>348</v>
      </c>
      <c r="B352" s="290" t="s">
        <v>1057</v>
      </c>
      <c r="C352" s="262" t="s">
        <v>35</v>
      </c>
      <c r="D352" s="426">
        <v>2.1999999999999999E-2</v>
      </c>
      <c r="E352" s="266"/>
      <c r="F352" s="266"/>
      <c r="G352" s="266"/>
    </row>
    <row r="353" spans="1:7" s="269" customFormat="1" ht="29.1" customHeight="1" x14ac:dyDescent="0.2">
      <c r="A353" s="263">
        <f t="shared" si="5"/>
        <v>349</v>
      </c>
      <c r="B353" s="290" t="s">
        <v>1036</v>
      </c>
      <c r="C353" s="262" t="s">
        <v>35</v>
      </c>
      <c r="D353" s="433">
        <v>4.5999999999999999E-2</v>
      </c>
      <c r="E353" s="266"/>
      <c r="F353" s="266"/>
      <c r="G353" s="266"/>
    </row>
    <row r="354" spans="1:7" s="269" customFormat="1" ht="29.1" customHeight="1" x14ac:dyDescent="0.2">
      <c r="A354" s="263">
        <f t="shared" si="5"/>
        <v>350</v>
      </c>
      <c r="B354" s="431" t="s">
        <v>1079</v>
      </c>
      <c r="C354" s="380" t="s">
        <v>35</v>
      </c>
      <c r="D354" s="380">
        <v>2.7E-2</v>
      </c>
      <c r="E354" s="266"/>
      <c r="F354" s="266"/>
      <c r="G354" s="266"/>
    </row>
    <row r="355" spans="1:7" s="269" customFormat="1" ht="29.1" customHeight="1" x14ac:dyDescent="0.2">
      <c r="A355" s="263">
        <f t="shared" si="5"/>
        <v>351</v>
      </c>
      <c r="B355" s="293" t="s">
        <v>1284</v>
      </c>
      <c r="C355" s="264" t="s">
        <v>383</v>
      </c>
      <c r="D355" s="321">
        <v>0.1</v>
      </c>
      <c r="E355" s="266"/>
      <c r="F355" s="266"/>
      <c r="G355" s="266"/>
    </row>
    <row r="356" spans="1:7" s="269" customFormat="1" ht="29.1" customHeight="1" x14ac:dyDescent="0.2">
      <c r="A356" s="263">
        <f t="shared" si="5"/>
        <v>352</v>
      </c>
      <c r="B356" s="293" t="s">
        <v>1004</v>
      </c>
      <c r="C356" s="264" t="s">
        <v>35</v>
      </c>
      <c r="D356" s="264">
        <v>8.0000000000000002E-3</v>
      </c>
      <c r="E356" s="266"/>
      <c r="F356" s="266"/>
      <c r="G356" s="266"/>
    </row>
    <row r="357" spans="1:7" s="269" customFormat="1" ht="29.1" customHeight="1" x14ac:dyDescent="0.2">
      <c r="A357" s="263">
        <f t="shared" si="5"/>
        <v>353</v>
      </c>
      <c r="B357" s="298" t="s">
        <v>436</v>
      </c>
      <c r="C357" s="317" t="s">
        <v>35</v>
      </c>
      <c r="D357" s="317">
        <v>0.02</v>
      </c>
      <c r="E357" s="266"/>
      <c r="F357" s="266"/>
      <c r="G357" s="266"/>
    </row>
    <row r="358" spans="1:7" ht="29.1" customHeight="1" x14ac:dyDescent="0.2">
      <c r="A358" s="263">
        <f t="shared" si="5"/>
        <v>354</v>
      </c>
      <c r="B358" s="298" t="s">
        <v>437</v>
      </c>
      <c r="C358" s="317" t="s">
        <v>35</v>
      </c>
      <c r="D358" s="317">
        <v>3.3000000000000002E-2</v>
      </c>
    </row>
    <row r="359" spans="1:7" ht="29.1" customHeight="1" x14ac:dyDescent="0.2">
      <c r="A359" s="263">
        <f t="shared" si="5"/>
        <v>355</v>
      </c>
      <c r="B359" s="400" t="s">
        <v>345</v>
      </c>
      <c r="C359" s="284" t="s">
        <v>35</v>
      </c>
      <c r="D359" s="434">
        <v>0.04</v>
      </c>
    </row>
    <row r="360" spans="1:7" ht="29.1" customHeight="1" x14ac:dyDescent="0.2">
      <c r="A360" s="263">
        <f t="shared" si="5"/>
        <v>356</v>
      </c>
      <c r="B360" s="316" t="s">
        <v>448</v>
      </c>
      <c r="C360" s="264" t="s">
        <v>35</v>
      </c>
      <c r="D360" s="264">
        <v>0.03</v>
      </c>
    </row>
    <row r="361" spans="1:7" ht="29.1" customHeight="1" x14ac:dyDescent="0.2">
      <c r="A361" s="263">
        <f t="shared" si="5"/>
        <v>357</v>
      </c>
      <c r="B361" s="298" t="s">
        <v>893</v>
      </c>
      <c r="C361" s="317" t="s">
        <v>35</v>
      </c>
      <c r="D361" s="317">
        <v>2E-3</v>
      </c>
    </row>
    <row r="362" spans="1:7" ht="29.1" customHeight="1" x14ac:dyDescent="0.2">
      <c r="A362" s="263">
        <f t="shared" si="5"/>
        <v>358</v>
      </c>
      <c r="B362" s="405" t="s">
        <v>893</v>
      </c>
      <c r="C362" s="264" t="s">
        <v>35</v>
      </c>
      <c r="D362" s="264">
        <v>1.7999999999999999E-2</v>
      </c>
    </row>
    <row r="363" spans="1:7" s="269" customFormat="1" ht="29.1" customHeight="1" x14ac:dyDescent="0.2">
      <c r="A363" s="263">
        <f t="shared" si="5"/>
        <v>359</v>
      </c>
      <c r="B363" s="405" t="s">
        <v>913</v>
      </c>
      <c r="C363" s="264" t="s">
        <v>35</v>
      </c>
      <c r="D363" s="264">
        <v>2.5000000000000001E-2</v>
      </c>
    </row>
    <row r="364" spans="1:7" ht="29.1" customHeight="1" x14ac:dyDescent="0.2">
      <c r="A364" s="263">
        <f t="shared" si="5"/>
        <v>360</v>
      </c>
      <c r="B364" s="405" t="s">
        <v>913</v>
      </c>
      <c r="C364" s="264" t="s">
        <v>35</v>
      </c>
      <c r="D364" s="264">
        <v>0.03</v>
      </c>
      <c r="E364" s="269"/>
      <c r="F364" s="269"/>
      <c r="G364" s="269"/>
    </row>
    <row r="365" spans="1:7" s="269" customFormat="1" ht="29.1" customHeight="1" x14ac:dyDescent="0.2">
      <c r="A365" s="263">
        <f t="shared" si="5"/>
        <v>361</v>
      </c>
      <c r="B365" s="405" t="s">
        <v>914</v>
      </c>
      <c r="C365" s="264" t="s">
        <v>39</v>
      </c>
      <c r="D365" s="264">
        <v>30</v>
      </c>
    </row>
    <row r="366" spans="1:7" s="269" customFormat="1" ht="29.1" customHeight="1" x14ac:dyDescent="0.2">
      <c r="A366" s="263">
        <f t="shared" si="5"/>
        <v>362</v>
      </c>
      <c r="B366" s="293" t="s">
        <v>1286</v>
      </c>
      <c r="C366" s="264" t="s">
        <v>383</v>
      </c>
      <c r="D366" s="264">
        <v>5.0999999999999997E-2</v>
      </c>
      <c r="E366" s="276"/>
      <c r="F366" s="276"/>
      <c r="G366" s="276"/>
    </row>
    <row r="367" spans="1:7" s="269" customFormat="1" ht="29.1" customHeight="1" x14ac:dyDescent="0.2">
      <c r="A367" s="263">
        <f t="shared" si="5"/>
        <v>363</v>
      </c>
      <c r="B367" s="326" t="s">
        <v>512</v>
      </c>
      <c r="C367" s="417" t="s">
        <v>35</v>
      </c>
      <c r="D367" s="418">
        <v>0.11</v>
      </c>
      <c r="E367" s="276"/>
      <c r="F367" s="276"/>
      <c r="G367" s="276"/>
    </row>
    <row r="368" spans="1:7" s="269" customFormat="1" ht="29.1" customHeight="1" x14ac:dyDescent="0.2">
      <c r="A368" s="263">
        <f t="shared" si="5"/>
        <v>364</v>
      </c>
      <c r="B368" s="293" t="s">
        <v>1287</v>
      </c>
      <c r="C368" s="264" t="s">
        <v>383</v>
      </c>
      <c r="D368" s="321">
        <v>0.05</v>
      </c>
      <c r="E368" s="276"/>
      <c r="F368" s="276"/>
      <c r="G368" s="276"/>
    </row>
    <row r="369" spans="1:7" s="269" customFormat="1" ht="29.1" customHeight="1" x14ac:dyDescent="0.2">
      <c r="A369" s="263">
        <f t="shared" si="5"/>
        <v>365</v>
      </c>
      <c r="B369" s="293" t="s">
        <v>1003</v>
      </c>
      <c r="C369" s="264" t="s">
        <v>35</v>
      </c>
      <c r="D369" s="264">
        <v>7.0000000000000001E-3</v>
      </c>
      <c r="E369" s="266"/>
      <c r="F369" s="266"/>
      <c r="G369" s="266"/>
    </row>
    <row r="370" spans="1:7" s="269" customFormat="1" ht="29.1" customHeight="1" x14ac:dyDescent="0.2">
      <c r="A370" s="263">
        <f t="shared" si="5"/>
        <v>366</v>
      </c>
      <c r="B370" s="405" t="s">
        <v>915</v>
      </c>
      <c r="C370" s="264" t="s">
        <v>35</v>
      </c>
      <c r="D370" s="264">
        <v>0.08</v>
      </c>
      <c r="E370" s="266"/>
      <c r="F370" s="266"/>
      <c r="G370" s="266"/>
    </row>
    <row r="371" spans="1:7" ht="29.1" customHeight="1" x14ac:dyDescent="0.2">
      <c r="A371" s="263">
        <f t="shared" si="5"/>
        <v>367</v>
      </c>
      <c r="B371" s="323" t="s">
        <v>504</v>
      </c>
      <c r="C371" s="324" t="s">
        <v>35</v>
      </c>
      <c r="D371" s="324">
        <v>0.01</v>
      </c>
    </row>
    <row r="372" spans="1:7" ht="29.1" customHeight="1" x14ac:dyDescent="0.2">
      <c r="A372" s="263">
        <f t="shared" si="5"/>
        <v>368</v>
      </c>
      <c r="B372" s="298" t="s">
        <v>894</v>
      </c>
      <c r="C372" s="317" t="s">
        <v>35</v>
      </c>
      <c r="D372" s="317">
        <v>8.9999999999999993E-3</v>
      </c>
    </row>
    <row r="373" spans="1:7" ht="29.1" customHeight="1" x14ac:dyDescent="0.2">
      <c r="A373" s="263">
        <f t="shared" si="5"/>
        <v>369</v>
      </c>
      <c r="B373" s="431" t="s">
        <v>1080</v>
      </c>
      <c r="C373" s="380" t="s">
        <v>35</v>
      </c>
      <c r="D373" s="380">
        <v>1.4E-2</v>
      </c>
    </row>
    <row r="374" spans="1:7" ht="29.1" customHeight="1" x14ac:dyDescent="0.2">
      <c r="A374" s="263">
        <f t="shared" si="5"/>
        <v>370</v>
      </c>
      <c r="B374" s="293" t="s">
        <v>1288</v>
      </c>
      <c r="C374" s="264" t="s">
        <v>383</v>
      </c>
      <c r="D374" s="321">
        <v>0.05</v>
      </c>
    </row>
    <row r="375" spans="1:7" ht="29.1" customHeight="1" x14ac:dyDescent="0.2">
      <c r="A375" s="263">
        <f t="shared" si="5"/>
        <v>371</v>
      </c>
      <c r="B375" s="298" t="s">
        <v>845</v>
      </c>
      <c r="C375" s="317" t="s">
        <v>35</v>
      </c>
      <c r="D375" s="317">
        <v>0.9</v>
      </c>
    </row>
    <row r="376" spans="1:7" ht="29.1" customHeight="1" x14ac:dyDescent="0.2">
      <c r="A376" s="263">
        <f t="shared" si="5"/>
        <v>372</v>
      </c>
      <c r="B376" s="298" t="s">
        <v>846</v>
      </c>
      <c r="C376" s="317" t="s">
        <v>35</v>
      </c>
      <c r="D376" s="317">
        <v>7.0000000000000007E-2</v>
      </c>
    </row>
    <row r="377" spans="1:7" ht="29.1" customHeight="1" x14ac:dyDescent="0.2">
      <c r="A377" s="263">
        <f t="shared" si="5"/>
        <v>373</v>
      </c>
      <c r="B377" s="298" t="s">
        <v>847</v>
      </c>
      <c r="C377" s="317" t="s">
        <v>39</v>
      </c>
      <c r="D377" s="317">
        <v>180</v>
      </c>
    </row>
    <row r="378" spans="1:7" ht="29.1" customHeight="1" x14ac:dyDescent="0.2">
      <c r="A378" s="263">
        <f t="shared" si="5"/>
        <v>374</v>
      </c>
      <c r="B378" s="298" t="s">
        <v>848</v>
      </c>
      <c r="C378" s="317" t="s">
        <v>35</v>
      </c>
      <c r="D378" s="317">
        <v>0.04</v>
      </c>
      <c r="E378" s="269"/>
      <c r="F378" s="269"/>
      <c r="G378" s="269"/>
    </row>
    <row r="379" spans="1:7" ht="29.1" customHeight="1" x14ac:dyDescent="0.2">
      <c r="A379" s="263">
        <f t="shared" si="5"/>
        <v>375</v>
      </c>
      <c r="B379" s="293" t="s">
        <v>1285</v>
      </c>
      <c r="C379" s="264" t="s">
        <v>39</v>
      </c>
      <c r="D379" s="264">
        <v>66</v>
      </c>
      <c r="E379" s="269"/>
      <c r="F379" s="269"/>
      <c r="G379" s="269"/>
    </row>
    <row r="380" spans="1:7" ht="29.1" customHeight="1" x14ac:dyDescent="0.2">
      <c r="A380" s="263">
        <f t="shared" si="5"/>
        <v>376</v>
      </c>
      <c r="B380" s="292" t="s">
        <v>1236</v>
      </c>
      <c r="C380" s="279" t="s">
        <v>39</v>
      </c>
      <c r="D380" s="279">
        <v>20</v>
      </c>
    </row>
    <row r="381" spans="1:7" ht="29.1" customHeight="1" x14ac:dyDescent="0.2">
      <c r="A381" s="263">
        <f t="shared" si="5"/>
        <v>377</v>
      </c>
      <c r="B381" s="290" t="s">
        <v>1058</v>
      </c>
      <c r="C381" s="262" t="s">
        <v>35</v>
      </c>
      <c r="D381" s="404" t="s">
        <v>1071</v>
      </c>
      <c r="E381" s="269"/>
      <c r="F381" s="269"/>
      <c r="G381" s="269"/>
    </row>
    <row r="382" spans="1:7" ht="29.1" customHeight="1" x14ac:dyDescent="0.2">
      <c r="A382" s="263">
        <f t="shared" si="5"/>
        <v>378</v>
      </c>
      <c r="B382" s="290" t="s">
        <v>1059</v>
      </c>
      <c r="C382" s="262" t="s">
        <v>35</v>
      </c>
      <c r="D382" s="426">
        <v>1.7000000000000001E-2</v>
      </c>
      <c r="E382" s="269"/>
      <c r="F382" s="269"/>
      <c r="G382" s="269"/>
    </row>
    <row r="383" spans="1:7" ht="29.1" customHeight="1" x14ac:dyDescent="0.2">
      <c r="A383" s="263">
        <f t="shared" si="5"/>
        <v>379</v>
      </c>
      <c r="B383" s="428" t="s">
        <v>991</v>
      </c>
      <c r="C383" s="314" t="s">
        <v>35</v>
      </c>
      <c r="D383" s="314">
        <v>0.02</v>
      </c>
      <c r="E383" s="269"/>
      <c r="F383" s="269"/>
      <c r="G383" s="269"/>
    </row>
    <row r="384" spans="1:7" ht="29.1" customHeight="1" x14ac:dyDescent="0.2">
      <c r="A384" s="263">
        <f t="shared" si="5"/>
        <v>380</v>
      </c>
      <c r="B384" s="298" t="s">
        <v>844</v>
      </c>
      <c r="C384" s="317" t="s">
        <v>35</v>
      </c>
      <c r="D384" s="317">
        <v>0.04</v>
      </c>
      <c r="E384" s="269"/>
      <c r="F384" s="269"/>
      <c r="G384" s="269"/>
    </row>
    <row r="385" spans="1:7" ht="42.75" customHeight="1" x14ac:dyDescent="0.2">
      <c r="A385" s="263">
        <f t="shared" si="5"/>
        <v>381</v>
      </c>
      <c r="B385" s="298" t="s">
        <v>849</v>
      </c>
      <c r="C385" s="317" t="s">
        <v>35</v>
      </c>
      <c r="D385" s="317">
        <v>0.02</v>
      </c>
      <c r="E385" s="269"/>
      <c r="F385" s="269"/>
      <c r="G385" s="269"/>
    </row>
    <row r="386" spans="1:7" ht="29.1" customHeight="1" x14ac:dyDescent="0.2">
      <c r="A386" s="263">
        <f t="shared" si="5"/>
        <v>382</v>
      </c>
      <c r="B386" s="341" t="s">
        <v>393</v>
      </c>
      <c r="C386" s="349" t="s">
        <v>35</v>
      </c>
      <c r="D386" s="349">
        <v>0.15</v>
      </c>
      <c r="E386" s="269"/>
      <c r="F386" s="269"/>
      <c r="G386" s="269"/>
    </row>
    <row r="387" spans="1:7" ht="29.1" customHeight="1" x14ac:dyDescent="0.2">
      <c r="A387" s="263">
        <f t="shared" si="5"/>
        <v>383</v>
      </c>
      <c r="B387" s="405" t="s">
        <v>916</v>
      </c>
      <c r="C387" s="264" t="s">
        <v>35</v>
      </c>
      <c r="D387" s="264">
        <v>7.6999999999999999E-2</v>
      </c>
      <c r="E387" s="269"/>
      <c r="F387" s="269"/>
      <c r="G387" s="269"/>
    </row>
    <row r="388" spans="1:7" ht="29.1" customHeight="1" x14ac:dyDescent="0.2">
      <c r="A388" s="263">
        <f t="shared" si="5"/>
        <v>384</v>
      </c>
      <c r="B388" s="405" t="s">
        <v>917</v>
      </c>
      <c r="C388" s="264" t="s">
        <v>35</v>
      </c>
      <c r="D388" s="264">
        <v>2.1000000000000001E-2</v>
      </c>
      <c r="E388" s="269"/>
      <c r="F388" s="269"/>
      <c r="G388" s="269"/>
    </row>
    <row r="389" spans="1:7" ht="29.1" customHeight="1" x14ac:dyDescent="0.2">
      <c r="A389" s="263">
        <f t="shared" si="5"/>
        <v>385</v>
      </c>
      <c r="B389" s="293" t="s">
        <v>1295</v>
      </c>
      <c r="C389" s="264" t="s">
        <v>383</v>
      </c>
      <c r="D389" s="264">
        <v>3.5999999999999997E-2</v>
      </c>
      <c r="E389" s="269"/>
      <c r="F389" s="269"/>
      <c r="G389" s="269"/>
    </row>
    <row r="390" spans="1:7" ht="29.1" customHeight="1" x14ac:dyDescent="0.2">
      <c r="A390" s="263">
        <f t="shared" si="5"/>
        <v>386</v>
      </c>
      <c r="B390" s="293" t="s">
        <v>1018</v>
      </c>
      <c r="C390" s="264" t="s">
        <v>35</v>
      </c>
      <c r="D390" s="321" t="s">
        <v>1026</v>
      </c>
      <c r="E390" s="269"/>
      <c r="F390" s="269"/>
      <c r="G390" s="269"/>
    </row>
    <row r="391" spans="1:7" ht="29.1" customHeight="1" x14ac:dyDescent="0.2">
      <c r="A391" s="263">
        <f t="shared" ref="A391:A454" si="6">A390+1</f>
        <v>387</v>
      </c>
      <c r="B391" s="293" t="s">
        <v>1289</v>
      </c>
      <c r="C391" s="264" t="s">
        <v>383</v>
      </c>
      <c r="D391" s="321">
        <v>0.02</v>
      </c>
      <c r="E391" s="269"/>
      <c r="F391" s="269"/>
      <c r="G391" s="269"/>
    </row>
    <row r="392" spans="1:7" ht="29.1" customHeight="1" x14ac:dyDescent="0.2">
      <c r="A392" s="263">
        <f t="shared" si="6"/>
        <v>388</v>
      </c>
      <c r="B392" s="293" t="s">
        <v>1290</v>
      </c>
      <c r="C392" s="264" t="s">
        <v>383</v>
      </c>
      <c r="D392" s="321">
        <v>0.1</v>
      </c>
    </row>
    <row r="393" spans="1:7" ht="29.1" customHeight="1" x14ac:dyDescent="0.2">
      <c r="A393" s="263">
        <f t="shared" si="6"/>
        <v>389</v>
      </c>
      <c r="B393" s="293" t="s">
        <v>1291</v>
      </c>
      <c r="C393" s="264" t="s">
        <v>383</v>
      </c>
      <c r="D393" s="321">
        <v>4.0000000000000001E-3</v>
      </c>
    </row>
    <row r="394" spans="1:7" ht="29.1" customHeight="1" x14ac:dyDescent="0.2">
      <c r="A394" s="263">
        <f t="shared" si="6"/>
        <v>390</v>
      </c>
      <c r="B394" s="293" t="s">
        <v>1292</v>
      </c>
      <c r="C394" s="264" t="s">
        <v>383</v>
      </c>
      <c r="D394" s="321">
        <v>5.6000000000000001E-2</v>
      </c>
    </row>
    <row r="395" spans="1:7" ht="29.1" customHeight="1" x14ac:dyDescent="0.2">
      <c r="A395" s="263">
        <f t="shared" si="6"/>
        <v>391</v>
      </c>
      <c r="B395" s="293" t="s">
        <v>1293</v>
      </c>
      <c r="C395" s="264" t="s">
        <v>383</v>
      </c>
      <c r="D395" s="321">
        <v>5.6000000000000001E-2</v>
      </c>
    </row>
    <row r="396" spans="1:7" ht="29.1" customHeight="1" x14ac:dyDescent="0.2">
      <c r="A396" s="263">
        <f t="shared" si="6"/>
        <v>392</v>
      </c>
      <c r="B396" s="293" t="s">
        <v>980</v>
      </c>
      <c r="C396" s="264" t="s">
        <v>35</v>
      </c>
      <c r="D396" s="286">
        <v>0.25600000000000001</v>
      </c>
    </row>
    <row r="397" spans="1:7" ht="29.1" customHeight="1" x14ac:dyDescent="0.2">
      <c r="A397" s="263">
        <f t="shared" si="6"/>
        <v>393</v>
      </c>
      <c r="B397" s="293" t="s">
        <v>981</v>
      </c>
      <c r="C397" s="264" t="s">
        <v>35</v>
      </c>
      <c r="D397" s="286">
        <v>0.38500000000000001</v>
      </c>
      <c r="E397" s="269"/>
      <c r="F397" s="269"/>
      <c r="G397" s="269"/>
    </row>
    <row r="398" spans="1:7" ht="29.1" customHeight="1" x14ac:dyDescent="0.2">
      <c r="A398" s="263">
        <f t="shared" si="6"/>
        <v>394</v>
      </c>
      <c r="B398" s="293" t="s">
        <v>375</v>
      </c>
      <c r="C398" s="284" t="s">
        <v>383</v>
      </c>
      <c r="D398" s="399">
        <v>2.1999999999999999E-2</v>
      </c>
      <c r="E398" s="269"/>
      <c r="F398" s="269"/>
      <c r="G398" s="269"/>
    </row>
    <row r="399" spans="1:7" ht="29.1" customHeight="1" x14ac:dyDescent="0.2">
      <c r="A399" s="263">
        <f t="shared" si="6"/>
        <v>395</v>
      </c>
      <c r="B399" s="293" t="s">
        <v>1294</v>
      </c>
      <c r="C399" s="264" t="s">
        <v>383</v>
      </c>
      <c r="D399" s="264">
        <v>0.11799999999999999</v>
      </c>
      <c r="E399" s="269"/>
      <c r="F399" s="269"/>
      <c r="G399" s="269"/>
    </row>
    <row r="400" spans="1:7" ht="29.1" customHeight="1" x14ac:dyDescent="0.2">
      <c r="A400" s="263">
        <f t="shared" si="6"/>
        <v>396</v>
      </c>
      <c r="B400" s="293" t="s">
        <v>376</v>
      </c>
      <c r="C400" s="284" t="s">
        <v>383</v>
      </c>
      <c r="D400" s="399">
        <v>0.06</v>
      </c>
      <c r="E400" s="269"/>
      <c r="F400" s="269"/>
      <c r="G400" s="269"/>
    </row>
    <row r="401" spans="1:7" ht="29.1" customHeight="1" x14ac:dyDescent="0.2">
      <c r="A401" s="263">
        <f t="shared" si="6"/>
        <v>397</v>
      </c>
      <c r="B401" s="293" t="s">
        <v>373</v>
      </c>
      <c r="C401" s="284" t="s">
        <v>383</v>
      </c>
      <c r="D401" s="399">
        <v>2.7E-2</v>
      </c>
      <c r="E401" s="269"/>
      <c r="F401" s="269"/>
      <c r="G401" s="269"/>
    </row>
    <row r="402" spans="1:7" ht="29.1" customHeight="1" x14ac:dyDescent="0.2">
      <c r="A402" s="263">
        <f t="shared" si="6"/>
        <v>398</v>
      </c>
      <c r="B402" s="378" t="s">
        <v>1390</v>
      </c>
      <c r="C402" s="357" t="s">
        <v>35</v>
      </c>
      <c r="D402" s="262">
        <v>0.34200000000000003</v>
      </c>
      <c r="E402" s="269"/>
      <c r="F402" s="269"/>
      <c r="G402" s="269"/>
    </row>
    <row r="403" spans="1:7" ht="29.1" customHeight="1" x14ac:dyDescent="0.2">
      <c r="A403" s="263">
        <f t="shared" si="6"/>
        <v>399</v>
      </c>
      <c r="B403" s="293" t="s">
        <v>374</v>
      </c>
      <c r="C403" s="284" t="s">
        <v>383</v>
      </c>
      <c r="D403" s="399">
        <v>1.6E-2</v>
      </c>
      <c r="E403" s="269"/>
      <c r="F403" s="269"/>
      <c r="G403" s="269"/>
    </row>
    <row r="404" spans="1:7" ht="29.1" customHeight="1" x14ac:dyDescent="0.2">
      <c r="A404" s="263">
        <f t="shared" si="6"/>
        <v>400</v>
      </c>
      <c r="B404" s="293" t="s">
        <v>350</v>
      </c>
      <c r="C404" s="284" t="s">
        <v>383</v>
      </c>
      <c r="D404" s="399">
        <v>0.06</v>
      </c>
    </row>
    <row r="405" spans="1:7" ht="29.1" customHeight="1" x14ac:dyDescent="0.2">
      <c r="A405" s="263">
        <f t="shared" si="6"/>
        <v>401</v>
      </c>
      <c r="B405" s="341" t="s">
        <v>394</v>
      </c>
      <c r="C405" s="349" t="s">
        <v>35</v>
      </c>
      <c r="D405" s="349">
        <v>0.747</v>
      </c>
    </row>
    <row r="406" spans="1:7" ht="29.1" customHeight="1" x14ac:dyDescent="0.2">
      <c r="A406" s="263">
        <f t="shared" si="6"/>
        <v>402</v>
      </c>
      <c r="B406" s="298" t="s">
        <v>444</v>
      </c>
      <c r="C406" s="317" t="s">
        <v>35</v>
      </c>
      <c r="D406" s="317">
        <v>7.0000000000000001E-3</v>
      </c>
    </row>
    <row r="407" spans="1:7" ht="29.1" customHeight="1" x14ac:dyDescent="0.2">
      <c r="A407" s="263">
        <f t="shared" si="6"/>
        <v>403</v>
      </c>
      <c r="B407" s="292" t="s">
        <v>1237</v>
      </c>
      <c r="C407" s="279" t="s">
        <v>35</v>
      </c>
      <c r="D407" s="279">
        <v>9.6000000000000002E-2</v>
      </c>
    </row>
    <row r="408" spans="1:7" ht="29.1" customHeight="1" x14ac:dyDescent="0.2">
      <c r="A408" s="263">
        <f t="shared" si="6"/>
        <v>404</v>
      </c>
      <c r="B408" s="298" t="s">
        <v>850</v>
      </c>
      <c r="C408" s="317" t="s">
        <v>35</v>
      </c>
      <c r="D408" s="317">
        <v>0.7</v>
      </c>
    </row>
    <row r="409" spans="1:7" ht="29.1" customHeight="1" x14ac:dyDescent="0.2">
      <c r="A409" s="263">
        <f t="shared" si="6"/>
        <v>405</v>
      </c>
      <c r="B409" s="293" t="s">
        <v>1020</v>
      </c>
      <c r="C409" s="264" t="s">
        <v>35</v>
      </c>
      <c r="D409" s="321">
        <v>6.0999999999999999E-2</v>
      </c>
    </row>
    <row r="410" spans="1:7" ht="29.1" customHeight="1" x14ac:dyDescent="0.2">
      <c r="A410" s="263">
        <f t="shared" si="6"/>
        <v>406</v>
      </c>
      <c r="B410" s="293" t="s">
        <v>1296</v>
      </c>
      <c r="C410" s="264" t="s">
        <v>383</v>
      </c>
      <c r="D410" s="264">
        <v>5.1999999999999998E-2</v>
      </c>
    </row>
    <row r="411" spans="1:7" ht="29.1" customHeight="1" x14ac:dyDescent="0.2">
      <c r="A411" s="263">
        <f t="shared" si="6"/>
        <v>407</v>
      </c>
      <c r="B411" s="293" t="s">
        <v>1297</v>
      </c>
      <c r="C411" s="264" t="s">
        <v>39</v>
      </c>
      <c r="D411" s="264">
        <v>393</v>
      </c>
    </row>
    <row r="412" spans="1:7" ht="29.1" customHeight="1" x14ac:dyDescent="0.2">
      <c r="A412" s="263">
        <f t="shared" si="6"/>
        <v>408</v>
      </c>
      <c r="B412" s="290" t="s">
        <v>1060</v>
      </c>
      <c r="C412" s="262" t="s">
        <v>35</v>
      </c>
      <c r="D412" s="404" t="s">
        <v>1072</v>
      </c>
    </row>
    <row r="413" spans="1:7" ht="29.1" customHeight="1" x14ac:dyDescent="0.2">
      <c r="A413" s="263">
        <f t="shared" si="6"/>
        <v>409</v>
      </c>
      <c r="B413" s="293" t="s">
        <v>1299</v>
      </c>
      <c r="C413" s="264" t="s">
        <v>383</v>
      </c>
      <c r="D413" s="264">
        <v>6.4000000000000001E-2</v>
      </c>
    </row>
    <row r="414" spans="1:7" ht="29.1" customHeight="1" x14ac:dyDescent="0.2">
      <c r="A414" s="263">
        <f t="shared" si="6"/>
        <v>410</v>
      </c>
      <c r="B414" s="293" t="s">
        <v>1298</v>
      </c>
      <c r="C414" s="264" t="s">
        <v>383</v>
      </c>
      <c r="D414" s="264">
        <v>4.8000000000000001E-2</v>
      </c>
    </row>
    <row r="415" spans="1:7" ht="29.1" customHeight="1" x14ac:dyDescent="0.2">
      <c r="A415" s="263">
        <f t="shared" si="6"/>
        <v>411</v>
      </c>
      <c r="B415" s="291" t="s">
        <v>1446</v>
      </c>
      <c r="C415" s="427" t="s">
        <v>39</v>
      </c>
      <c r="D415" s="427">
        <v>270</v>
      </c>
    </row>
    <row r="416" spans="1:7" ht="29.1" customHeight="1" x14ac:dyDescent="0.2">
      <c r="A416" s="263">
        <f t="shared" si="6"/>
        <v>412</v>
      </c>
      <c r="B416" s="293" t="s">
        <v>1300</v>
      </c>
      <c r="C416" s="264" t="s">
        <v>383</v>
      </c>
      <c r="D416" s="264">
        <v>3.5999999999999997E-2</v>
      </c>
    </row>
    <row r="417" spans="1:7" ht="29.1" customHeight="1" x14ac:dyDescent="0.2">
      <c r="A417" s="263">
        <f t="shared" si="6"/>
        <v>413</v>
      </c>
      <c r="B417" s="293" t="s">
        <v>1303</v>
      </c>
      <c r="C417" s="264" t="s">
        <v>39</v>
      </c>
      <c r="D417" s="264">
        <v>2</v>
      </c>
    </row>
    <row r="418" spans="1:7" ht="29.1" customHeight="1" x14ac:dyDescent="0.2">
      <c r="A418" s="263">
        <f t="shared" si="6"/>
        <v>414</v>
      </c>
      <c r="B418" s="293" t="s">
        <v>1301</v>
      </c>
      <c r="C418" s="264" t="s">
        <v>39</v>
      </c>
      <c r="D418" s="264">
        <v>246</v>
      </c>
    </row>
    <row r="419" spans="1:7" ht="29.1" customHeight="1" x14ac:dyDescent="0.2">
      <c r="A419" s="263">
        <f t="shared" si="6"/>
        <v>415</v>
      </c>
      <c r="B419" s="306" t="s">
        <v>603</v>
      </c>
      <c r="C419" s="264" t="s">
        <v>34</v>
      </c>
      <c r="D419" s="264">
        <v>60</v>
      </c>
    </row>
    <row r="420" spans="1:7" ht="29.1" customHeight="1" x14ac:dyDescent="0.2">
      <c r="A420" s="263">
        <f t="shared" si="6"/>
        <v>416</v>
      </c>
      <c r="B420" s="293" t="s">
        <v>1302</v>
      </c>
      <c r="C420" s="264" t="s">
        <v>39</v>
      </c>
      <c r="D420" s="264">
        <v>14</v>
      </c>
    </row>
    <row r="421" spans="1:7" ht="29.1" customHeight="1" x14ac:dyDescent="0.2">
      <c r="A421" s="263">
        <f t="shared" si="6"/>
        <v>417</v>
      </c>
      <c r="B421" s="293" t="s">
        <v>1304</v>
      </c>
      <c r="C421" s="264" t="s">
        <v>39</v>
      </c>
      <c r="D421" s="264">
        <v>182</v>
      </c>
    </row>
    <row r="422" spans="1:7" ht="29.1" customHeight="1" x14ac:dyDescent="0.2">
      <c r="A422" s="263">
        <f t="shared" si="6"/>
        <v>418</v>
      </c>
      <c r="B422" s="428" t="s">
        <v>992</v>
      </c>
      <c r="C422" s="314" t="s">
        <v>1002</v>
      </c>
      <c r="D422" s="314">
        <v>98</v>
      </c>
    </row>
    <row r="423" spans="1:7" ht="29.1" customHeight="1" x14ac:dyDescent="0.2">
      <c r="A423" s="263">
        <f t="shared" si="6"/>
        <v>419</v>
      </c>
      <c r="B423" s="306" t="s">
        <v>604</v>
      </c>
      <c r="C423" s="264" t="s">
        <v>34</v>
      </c>
      <c r="D423" s="264">
        <v>3</v>
      </c>
    </row>
    <row r="424" spans="1:7" ht="29.1" customHeight="1" x14ac:dyDescent="0.2">
      <c r="A424" s="263">
        <f t="shared" si="6"/>
        <v>420</v>
      </c>
      <c r="B424" s="306" t="s">
        <v>605</v>
      </c>
      <c r="C424" s="264" t="s">
        <v>39</v>
      </c>
      <c r="D424" s="264">
        <v>15</v>
      </c>
    </row>
    <row r="425" spans="1:7" ht="29.1" customHeight="1" x14ac:dyDescent="0.2">
      <c r="A425" s="263">
        <f t="shared" si="6"/>
        <v>421</v>
      </c>
      <c r="B425" s="306" t="s">
        <v>606</v>
      </c>
      <c r="C425" s="264" t="s">
        <v>39</v>
      </c>
      <c r="D425" s="264">
        <v>25</v>
      </c>
      <c r="E425" s="270"/>
      <c r="F425" s="270"/>
      <c r="G425" s="270"/>
    </row>
    <row r="426" spans="1:7" ht="29.1" customHeight="1" x14ac:dyDescent="0.2">
      <c r="A426" s="263">
        <f t="shared" si="6"/>
        <v>422</v>
      </c>
      <c r="B426" s="428" t="s">
        <v>993</v>
      </c>
      <c r="C426" s="314" t="s">
        <v>1002</v>
      </c>
      <c r="D426" s="314">
        <v>48</v>
      </c>
    </row>
    <row r="427" spans="1:7" ht="29.1" customHeight="1" x14ac:dyDescent="0.2">
      <c r="A427" s="263">
        <f t="shared" si="6"/>
        <v>423</v>
      </c>
      <c r="B427" s="428" t="s">
        <v>993</v>
      </c>
      <c r="C427" s="314" t="s">
        <v>1002</v>
      </c>
      <c r="D427" s="314">
        <v>20</v>
      </c>
    </row>
    <row r="428" spans="1:7" ht="29.1" customHeight="1" x14ac:dyDescent="0.2">
      <c r="A428" s="263">
        <f t="shared" si="6"/>
        <v>424</v>
      </c>
      <c r="B428" s="298" t="s">
        <v>1420</v>
      </c>
      <c r="C428" s="317" t="s">
        <v>208</v>
      </c>
      <c r="D428" s="317">
        <v>0.16500000000000001</v>
      </c>
    </row>
    <row r="429" spans="1:7" ht="29.1" customHeight="1" x14ac:dyDescent="0.2">
      <c r="A429" s="263">
        <f t="shared" si="6"/>
        <v>425</v>
      </c>
      <c r="B429" s="298" t="s">
        <v>851</v>
      </c>
      <c r="C429" s="317" t="s">
        <v>208</v>
      </c>
      <c r="D429" s="317">
        <v>6.0000000000000001E-3</v>
      </c>
    </row>
    <row r="430" spans="1:7" ht="29.1" customHeight="1" x14ac:dyDescent="0.2">
      <c r="A430" s="263">
        <f t="shared" si="6"/>
        <v>426</v>
      </c>
      <c r="B430" s="306" t="s">
        <v>607</v>
      </c>
      <c r="C430" s="264" t="s">
        <v>34</v>
      </c>
      <c r="D430" s="264">
        <v>35</v>
      </c>
    </row>
    <row r="431" spans="1:7" ht="29.1" customHeight="1" x14ac:dyDescent="0.2">
      <c r="A431" s="263">
        <f t="shared" si="6"/>
        <v>427</v>
      </c>
      <c r="B431" s="306" t="s">
        <v>608</v>
      </c>
      <c r="C431" s="264" t="s">
        <v>34</v>
      </c>
      <c r="D431" s="264">
        <v>260</v>
      </c>
    </row>
    <row r="432" spans="1:7" ht="29.1" customHeight="1" x14ac:dyDescent="0.2">
      <c r="A432" s="263">
        <f t="shared" si="6"/>
        <v>428</v>
      </c>
      <c r="B432" s="291" t="s">
        <v>1181</v>
      </c>
      <c r="C432" s="327" t="s">
        <v>34</v>
      </c>
      <c r="D432" s="353">
        <v>5</v>
      </c>
    </row>
    <row r="433" spans="1:7" ht="29.1" customHeight="1" x14ac:dyDescent="0.2">
      <c r="A433" s="263">
        <f t="shared" si="6"/>
        <v>429</v>
      </c>
      <c r="B433" s="306" t="s">
        <v>609</v>
      </c>
      <c r="C433" s="264" t="s">
        <v>34</v>
      </c>
      <c r="D433" s="264">
        <v>10</v>
      </c>
    </row>
    <row r="434" spans="1:7" ht="29.1" customHeight="1" x14ac:dyDescent="0.2">
      <c r="A434" s="263">
        <f t="shared" si="6"/>
        <v>430</v>
      </c>
      <c r="B434" s="306" t="s">
        <v>610</v>
      </c>
      <c r="C434" s="264" t="s">
        <v>34</v>
      </c>
      <c r="D434" s="264">
        <v>2</v>
      </c>
    </row>
    <row r="435" spans="1:7" ht="29.1" customHeight="1" x14ac:dyDescent="0.2">
      <c r="A435" s="263">
        <f t="shared" si="6"/>
        <v>431</v>
      </c>
      <c r="B435" s="306" t="s">
        <v>611</v>
      </c>
      <c r="C435" s="264" t="s">
        <v>34</v>
      </c>
      <c r="D435" s="264">
        <v>3</v>
      </c>
    </row>
    <row r="436" spans="1:7" s="270" customFormat="1" ht="29.1" customHeight="1" x14ac:dyDescent="0.2">
      <c r="A436" s="263">
        <f t="shared" si="6"/>
        <v>432</v>
      </c>
      <c r="B436" s="306" t="s">
        <v>612</v>
      </c>
      <c r="C436" s="264" t="s">
        <v>34</v>
      </c>
      <c r="D436" s="264">
        <v>17</v>
      </c>
      <c r="E436" s="266"/>
      <c r="F436" s="266"/>
      <c r="G436" s="266"/>
    </row>
    <row r="437" spans="1:7" ht="29.1" customHeight="1" x14ac:dyDescent="0.2">
      <c r="A437" s="263">
        <f t="shared" si="6"/>
        <v>433</v>
      </c>
      <c r="B437" s="306" t="s">
        <v>613</v>
      </c>
      <c r="C437" s="264" t="s">
        <v>34</v>
      </c>
      <c r="D437" s="264">
        <v>1</v>
      </c>
    </row>
    <row r="438" spans="1:7" ht="29.1" customHeight="1" x14ac:dyDescent="0.2">
      <c r="A438" s="263">
        <f t="shared" si="6"/>
        <v>434</v>
      </c>
      <c r="B438" s="306" t="s">
        <v>614</v>
      </c>
      <c r="C438" s="264" t="s">
        <v>34</v>
      </c>
      <c r="D438" s="264">
        <v>6</v>
      </c>
    </row>
    <row r="439" spans="1:7" ht="29.1" customHeight="1" x14ac:dyDescent="0.2">
      <c r="A439" s="263">
        <f t="shared" si="6"/>
        <v>435</v>
      </c>
      <c r="B439" s="306" t="s">
        <v>615</v>
      </c>
      <c r="C439" s="264" t="s">
        <v>34</v>
      </c>
      <c r="D439" s="264">
        <v>2</v>
      </c>
    </row>
    <row r="440" spans="1:7" ht="29.1" customHeight="1" x14ac:dyDescent="0.2">
      <c r="A440" s="263">
        <f t="shared" si="6"/>
        <v>436</v>
      </c>
      <c r="B440" s="298" t="s">
        <v>852</v>
      </c>
      <c r="C440" s="317" t="s">
        <v>34</v>
      </c>
      <c r="D440" s="317">
        <v>2</v>
      </c>
    </row>
    <row r="441" spans="1:7" ht="29.1" customHeight="1" x14ac:dyDescent="0.2">
      <c r="A441" s="263">
        <f t="shared" si="6"/>
        <v>437</v>
      </c>
      <c r="B441" s="306" t="s">
        <v>616</v>
      </c>
      <c r="C441" s="264" t="s">
        <v>34</v>
      </c>
      <c r="D441" s="264">
        <v>4</v>
      </c>
    </row>
    <row r="442" spans="1:7" ht="29.1" customHeight="1" x14ac:dyDescent="0.2">
      <c r="A442" s="263">
        <f t="shared" si="6"/>
        <v>438</v>
      </c>
      <c r="B442" s="306" t="s">
        <v>617</v>
      </c>
      <c r="C442" s="264" t="s">
        <v>34</v>
      </c>
      <c r="D442" s="264">
        <v>2</v>
      </c>
    </row>
    <row r="443" spans="1:7" ht="29.1" customHeight="1" x14ac:dyDescent="0.2">
      <c r="A443" s="263">
        <f t="shared" si="6"/>
        <v>439</v>
      </c>
      <c r="B443" s="306" t="s">
        <v>618</v>
      </c>
      <c r="C443" s="264" t="s">
        <v>34</v>
      </c>
      <c r="D443" s="264">
        <v>2</v>
      </c>
    </row>
    <row r="444" spans="1:7" ht="29.1" customHeight="1" x14ac:dyDescent="0.2">
      <c r="A444" s="263">
        <f t="shared" si="6"/>
        <v>440</v>
      </c>
      <c r="B444" s="306" t="s">
        <v>619</v>
      </c>
      <c r="C444" s="264" t="s">
        <v>34</v>
      </c>
      <c r="D444" s="264">
        <v>1</v>
      </c>
    </row>
    <row r="445" spans="1:7" ht="29.1" customHeight="1" x14ac:dyDescent="0.2">
      <c r="A445" s="263">
        <f t="shared" si="6"/>
        <v>441</v>
      </c>
      <c r="B445" s="293" t="s">
        <v>359</v>
      </c>
      <c r="C445" s="284" t="s">
        <v>380</v>
      </c>
      <c r="D445" s="399">
        <v>4</v>
      </c>
    </row>
    <row r="446" spans="1:7" ht="29.1" customHeight="1" x14ac:dyDescent="0.2">
      <c r="A446" s="263">
        <f t="shared" si="6"/>
        <v>442</v>
      </c>
      <c r="B446" s="306" t="s">
        <v>620</v>
      </c>
      <c r="C446" s="264" t="s">
        <v>34</v>
      </c>
      <c r="D446" s="264">
        <v>10</v>
      </c>
    </row>
    <row r="447" spans="1:7" ht="29.1" customHeight="1" x14ac:dyDescent="0.2">
      <c r="A447" s="263">
        <f t="shared" si="6"/>
        <v>443</v>
      </c>
      <c r="B447" s="306" t="s">
        <v>621</v>
      </c>
      <c r="C447" s="264" t="s">
        <v>34</v>
      </c>
      <c r="D447" s="264">
        <v>1</v>
      </c>
    </row>
    <row r="448" spans="1:7" ht="29.1" customHeight="1" x14ac:dyDescent="0.2">
      <c r="A448" s="263">
        <f t="shared" si="6"/>
        <v>444</v>
      </c>
      <c r="B448" s="306" t="s">
        <v>622</v>
      </c>
      <c r="C448" s="264" t="s">
        <v>34</v>
      </c>
      <c r="D448" s="264">
        <v>1</v>
      </c>
    </row>
    <row r="449" spans="1:4" ht="29.1" customHeight="1" x14ac:dyDescent="0.2">
      <c r="A449" s="263">
        <f t="shared" si="6"/>
        <v>445</v>
      </c>
      <c r="B449" s="306" t="s">
        <v>623</v>
      </c>
      <c r="C449" s="264" t="s">
        <v>34</v>
      </c>
      <c r="D449" s="264">
        <v>1</v>
      </c>
    </row>
    <row r="450" spans="1:4" ht="29.1" customHeight="1" x14ac:dyDescent="0.2">
      <c r="A450" s="263">
        <f t="shared" si="6"/>
        <v>446</v>
      </c>
      <c r="B450" s="306" t="s">
        <v>624</v>
      </c>
      <c r="C450" s="264" t="s">
        <v>34</v>
      </c>
      <c r="D450" s="264">
        <v>1</v>
      </c>
    </row>
    <row r="451" spans="1:4" ht="29.1" customHeight="1" x14ac:dyDescent="0.2">
      <c r="A451" s="263">
        <f t="shared" si="6"/>
        <v>447</v>
      </c>
      <c r="B451" s="306" t="s">
        <v>625</v>
      </c>
      <c r="C451" s="264" t="s">
        <v>34</v>
      </c>
      <c r="D451" s="264">
        <v>6</v>
      </c>
    </row>
    <row r="452" spans="1:4" ht="29.1" customHeight="1" x14ac:dyDescent="0.2">
      <c r="A452" s="263">
        <f t="shared" si="6"/>
        <v>448</v>
      </c>
      <c r="B452" s="405" t="s">
        <v>918</v>
      </c>
      <c r="C452" s="264" t="s">
        <v>69</v>
      </c>
      <c r="D452" s="264">
        <v>14</v>
      </c>
    </row>
    <row r="453" spans="1:4" ht="29.1" customHeight="1" x14ac:dyDescent="0.2">
      <c r="A453" s="263">
        <f t="shared" si="6"/>
        <v>449</v>
      </c>
      <c r="B453" s="405" t="s">
        <v>919</v>
      </c>
      <c r="C453" s="264" t="s">
        <v>69</v>
      </c>
      <c r="D453" s="264">
        <v>70</v>
      </c>
    </row>
    <row r="454" spans="1:4" ht="29.1" customHeight="1" x14ac:dyDescent="0.2">
      <c r="A454" s="263">
        <f t="shared" si="6"/>
        <v>450</v>
      </c>
      <c r="B454" s="293" t="s">
        <v>1305</v>
      </c>
      <c r="C454" s="264" t="s">
        <v>380</v>
      </c>
      <c r="D454" s="264">
        <v>200</v>
      </c>
    </row>
    <row r="455" spans="1:4" ht="29.1" customHeight="1" x14ac:dyDescent="0.2">
      <c r="A455" s="263">
        <f t="shared" ref="A455:A518" si="7">A454+1</f>
        <v>451</v>
      </c>
      <c r="B455" s="291" t="s">
        <v>1447</v>
      </c>
      <c r="C455" s="427" t="s">
        <v>34</v>
      </c>
      <c r="D455" s="427">
        <v>5</v>
      </c>
    </row>
    <row r="456" spans="1:4" ht="29.1" customHeight="1" x14ac:dyDescent="0.2">
      <c r="A456" s="263">
        <f t="shared" si="7"/>
        <v>452</v>
      </c>
      <c r="B456" s="293" t="s">
        <v>1306</v>
      </c>
      <c r="C456" s="264" t="s">
        <v>380</v>
      </c>
      <c r="D456" s="264">
        <v>2</v>
      </c>
    </row>
    <row r="457" spans="1:4" ht="29.1" customHeight="1" x14ac:dyDescent="0.2">
      <c r="A457" s="263">
        <f t="shared" si="7"/>
        <v>453</v>
      </c>
      <c r="B457" s="293" t="s">
        <v>1307</v>
      </c>
      <c r="C457" s="264" t="s">
        <v>380</v>
      </c>
      <c r="D457" s="264">
        <v>50</v>
      </c>
    </row>
    <row r="458" spans="1:4" ht="29.1" customHeight="1" x14ac:dyDescent="0.2">
      <c r="A458" s="263">
        <f t="shared" si="7"/>
        <v>454</v>
      </c>
      <c r="B458" s="405" t="s">
        <v>920</v>
      </c>
      <c r="C458" s="264" t="s">
        <v>34</v>
      </c>
      <c r="D458" s="264">
        <v>2</v>
      </c>
    </row>
    <row r="459" spans="1:4" ht="29.1" customHeight="1" x14ac:dyDescent="0.2">
      <c r="A459" s="263">
        <f t="shared" si="7"/>
        <v>455</v>
      </c>
      <c r="B459" s="316" t="s">
        <v>456</v>
      </c>
      <c r="C459" s="264" t="s">
        <v>34</v>
      </c>
      <c r="D459" s="315">
        <v>1</v>
      </c>
    </row>
    <row r="460" spans="1:4" ht="29.1" customHeight="1" x14ac:dyDescent="0.2">
      <c r="A460" s="263">
        <f t="shared" si="7"/>
        <v>456</v>
      </c>
      <c r="B460" s="316" t="s">
        <v>457</v>
      </c>
      <c r="C460" s="264" t="s">
        <v>34</v>
      </c>
      <c r="D460" s="315">
        <v>1</v>
      </c>
    </row>
    <row r="461" spans="1:4" ht="29.1" customHeight="1" x14ac:dyDescent="0.2">
      <c r="A461" s="263">
        <f t="shared" si="7"/>
        <v>457</v>
      </c>
      <c r="B461" s="306" t="s">
        <v>626</v>
      </c>
      <c r="C461" s="264" t="s">
        <v>34</v>
      </c>
      <c r="D461" s="264">
        <v>18</v>
      </c>
    </row>
    <row r="462" spans="1:4" ht="29.1" customHeight="1" x14ac:dyDescent="0.2">
      <c r="A462" s="263">
        <f t="shared" si="7"/>
        <v>458</v>
      </c>
      <c r="B462" s="306" t="s">
        <v>627</v>
      </c>
      <c r="C462" s="264" t="s">
        <v>34</v>
      </c>
      <c r="D462" s="264">
        <v>2</v>
      </c>
    </row>
    <row r="463" spans="1:4" ht="29.1" customHeight="1" x14ac:dyDescent="0.2">
      <c r="A463" s="263">
        <f t="shared" si="7"/>
        <v>459</v>
      </c>
      <c r="B463" s="435" t="s">
        <v>921</v>
      </c>
      <c r="C463" s="296" t="s">
        <v>34</v>
      </c>
      <c r="D463" s="296">
        <v>1</v>
      </c>
    </row>
    <row r="464" spans="1:4" ht="29.1" customHeight="1" x14ac:dyDescent="0.2">
      <c r="A464" s="263">
        <f t="shared" si="7"/>
        <v>460</v>
      </c>
      <c r="B464" s="436" t="s">
        <v>395</v>
      </c>
      <c r="C464" s="437" t="s">
        <v>34</v>
      </c>
      <c r="D464" s="437">
        <v>1</v>
      </c>
    </row>
    <row r="465" spans="1:7" ht="29.1" customHeight="1" x14ac:dyDescent="0.2">
      <c r="A465" s="263">
        <f t="shared" si="7"/>
        <v>461</v>
      </c>
      <c r="B465" s="438" t="s">
        <v>1037</v>
      </c>
      <c r="C465" s="310" t="s">
        <v>380</v>
      </c>
      <c r="D465" s="312">
        <v>4</v>
      </c>
    </row>
    <row r="466" spans="1:7" ht="29.1" customHeight="1" x14ac:dyDescent="0.2">
      <c r="A466" s="263">
        <f t="shared" si="7"/>
        <v>462</v>
      </c>
      <c r="B466" s="388" t="s">
        <v>1424</v>
      </c>
      <c r="C466" s="302" t="s">
        <v>34</v>
      </c>
      <c r="D466" s="302">
        <v>1</v>
      </c>
    </row>
    <row r="467" spans="1:7" ht="29.1" customHeight="1" x14ac:dyDescent="0.2">
      <c r="A467" s="263">
        <f t="shared" si="7"/>
        <v>463</v>
      </c>
      <c r="B467" s="335" t="s">
        <v>628</v>
      </c>
      <c r="C467" s="296" t="s">
        <v>34</v>
      </c>
      <c r="D467" s="296">
        <v>34</v>
      </c>
    </row>
    <row r="468" spans="1:7" ht="29.1" customHeight="1" x14ac:dyDescent="0.2">
      <c r="A468" s="263">
        <f t="shared" si="7"/>
        <v>464</v>
      </c>
      <c r="B468" s="335" t="s">
        <v>629</v>
      </c>
      <c r="C468" s="296" t="s">
        <v>34</v>
      </c>
      <c r="D468" s="296">
        <v>3</v>
      </c>
    </row>
    <row r="469" spans="1:7" ht="29.1" customHeight="1" x14ac:dyDescent="0.2">
      <c r="A469" s="263">
        <f t="shared" si="7"/>
        <v>465</v>
      </c>
      <c r="B469" s="335" t="s">
        <v>630</v>
      </c>
      <c r="C469" s="296" t="s">
        <v>34</v>
      </c>
      <c r="D469" s="296">
        <v>151</v>
      </c>
    </row>
    <row r="470" spans="1:7" s="270" customFormat="1" ht="29.1" customHeight="1" x14ac:dyDescent="0.2">
      <c r="A470" s="263">
        <f t="shared" si="7"/>
        <v>466</v>
      </c>
      <c r="B470" s="335" t="s">
        <v>631</v>
      </c>
      <c r="C470" s="296" t="s">
        <v>34</v>
      </c>
      <c r="D470" s="296">
        <v>72</v>
      </c>
      <c r="E470" s="266"/>
      <c r="F470" s="266"/>
      <c r="G470" s="266"/>
    </row>
    <row r="471" spans="1:7" ht="29.1" customHeight="1" x14ac:dyDescent="0.2">
      <c r="A471" s="263">
        <f t="shared" si="7"/>
        <v>467</v>
      </c>
      <c r="B471" s="335" t="s">
        <v>632</v>
      </c>
      <c r="C471" s="296" t="s">
        <v>34</v>
      </c>
      <c r="D471" s="296">
        <v>743</v>
      </c>
    </row>
    <row r="472" spans="1:7" ht="29.1" customHeight="1" x14ac:dyDescent="0.2">
      <c r="A472" s="263">
        <f t="shared" si="7"/>
        <v>468</v>
      </c>
      <c r="B472" s="335" t="s">
        <v>633</v>
      </c>
      <c r="C472" s="296" t="s">
        <v>34</v>
      </c>
      <c r="D472" s="296">
        <v>203</v>
      </c>
    </row>
    <row r="473" spans="1:7" ht="29.1" customHeight="1" x14ac:dyDescent="0.2">
      <c r="A473" s="263">
        <f t="shared" si="7"/>
        <v>469</v>
      </c>
      <c r="B473" s="335" t="s">
        <v>634</v>
      </c>
      <c r="C473" s="296" t="s">
        <v>34</v>
      </c>
      <c r="D473" s="296">
        <v>789</v>
      </c>
    </row>
    <row r="474" spans="1:7" ht="29.1" customHeight="1" x14ac:dyDescent="0.2">
      <c r="A474" s="263">
        <f t="shared" si="7"/>
        <v>470</v>
      </c>
      <c r="B474" s="335" t="s">
        <v>635</v>
      </c>
      <c r="C474" s="296" t="s">
        <v>34</v>
      </c>
      <c r="D474" s="296">
        <v>253</v>
      </c>
    </row>
    <row r="475" spans="1:7" ht="29.1" customHeight="1" x14ac:dyDescent="0.2">
      <c r="A475" s="263">
        <f t="shared" si="7"/>
        <v>471</v>
      </c>
      <c r="B475" s="335" t="s">
        <v>636</v>
      </c>
      <c r="C475" s="296" t="s">
        <v>34</v>
      </c>
      <c r="D475" s="296">
        <v>177</v>
      </c>
    </row>
    <row r="476" spans="1:7" ht="29.1" customHeight="1" x14ac:dyDescent="0.2">
      <c r="A476" s="263">
        <f t="shared" si="7"/>
        <v>472</v>
      </c>
      <c r="B476" s="301" t="s">
        <v>1096</v>
      </c>
      <c r="C476" s="302" t="s">
        <v>34</v>
      </c>
      <c r="D476" s="302">
        <v>63</v>
      </c>
    </row>
    <row r="477" spans="1:7" ht="29.1" customHeight="1" x14ac:dyDescent="0.2">
      <c r="A477" s="263">
        <f t="shared" si="7"/>
        <v>473</v>
      </c>
      <c r="B477" s="439" t="s">
        <v>1110</v>
      </c>
      <c r="C477" s="440" t="s">
        <v>34</v>
      </c>
      <c r="D477" s="441">
        <v>56</v>
      </c>
    </row>
    <row r="478" spans="1:7" ht="29.1" customHeight="1" x14ac:dyDescent="0.2">
      <c r="A478" s="263">
        <f t="shared" si="7"/>
        <v>474</v>
      </c>
      <c r="B478" s="301" t="s">
        <v>853</v>
      </c>
      <c r="C478" s="302" t="s">
        <v>34</v>
      </c>
      <c r="D478" s="302">
        <v>12</v>
      </c>
    </row>
    <row r="479" spans="1:7" ht="29.1" customHeight="1" x14ac:dyDescent="0.2">
      <c r="A479" s="263">
        <f t="shared" si="7"/>
        <v>475</v>
      </c>
      <c r="B479" s="297" t="s">
        <v>853</v>
      </c>
      <c r="C479" s="296" t="s">
        <v>34</v>
      </c>
      <c r="D479" s="296">
        <v>300</v>
      </c>
    </row>
    <row r="480" spans="1:7" ht="29.1" customHeight="1" x14ac:dyDescent="0.2">
      <c r="A480" s="263">
        <f t="shared" si="7"/>
        <v>476</v>
      </c>
      <c r="B480" s="442" t="s">
        <v>956</v>
      </c>
      <c r="C480" s="443" t="s">
        <v>34</v>
      </c>
      <c r="D480" s="312">
        <v>61</v>
      </c>
    </row>
    <row r="481" spans="1:7" ht="29.1" customHeight="1" x14ac:dyDescent="0.2">
      <c r="A481" s="263">
        <f t="shared" si="7"/>
        <v>477</v>
      </c>
      <c r="B481" s="297" t="s">
        <v>302</v>
      </c>
      <c r="C481" s="296" t="s">
        <v>34</v>
      </c>
      <c r="D481" s="444">
        <v>16</v>
      </c>
    </row>
    <row r="482" spans="1:7" ht="29.1" customHeight="1" x14ac:dyDescent="0.2">
      <c r="A482" s="263">
        <f t="shared" si="7"/>
        <v>478</v>
      </c>
      <c r="B482" s="445" t="s">
        <v>302</v>
      </c>
      <c r="C482" s="446" t="s">
        <v>34</v>
      </c>
      <c r="D482" s="446">
        <v>8</v>
      </c>
    </row>
    <row r="483" spans="1:7" ht="29.1" customHeight="1" x14ac:dyDescent="0.2">
      <c r="A483" s="263">
        <f t="shared" si="7"/>
        <v>479</v>
      </c>
      <c r="B483" s="447" t="s">
        <v>1238</v>
      </c>
      <c r="C483" s="348" t="s">
        <v>380</v>
      </c>
      <c r="D483" s="348">
        <v>14</v>
      </c>
    </row>
    <row r="484" spans="1:7" ht="29.1" customHeight="1" x14ac:dyDescent="0.2">
      <c r="A484" s="263">
        <f t="shared" si="7"/>
        <v>480</v>
      </c>
      <c r="B484" s="297" t="s">
        <v>1005</v>
      </c>
      <c r="C484" s="296" t="s">
        <v>34</v>
      </c>
      <c r="D484" s="296">
        <v>34</v>
      </c>
    </row>
    <row r="485" spans="1:7" ht="29.1" customHeight="1" x14ac:dyDescent="0.2">
      <c r="A485" s="263">
        <f t="shared" si="7"/>
        <v>481</v>
      </c>
      <c r="B485" s="338" t="s">
        <v>1005</v>
      </c>
      <c r="C485" s="344" t="s">
        <v>34</v>
      </c>
      <c r="D485" s="358">
        <v>12</v>
      </c>
    </row>
    <row r="486" spans="1:7" ht="29.1" customHeight="1" x14ac:dyDescent="0.2">
      <c r="A486" s="263">
        <f t="shared" si="7"/>
        <v>482</v>
      </c>
      <c r="B486" s="340" t="s">
        <v>1383</v>
      </c>
      <c r="C486" s="348" t="s">
        <v>34</v>
      </c>
      <c r="D486" s="296">
        <v>18</v>
      </c>
    </row>
    <row r="487" spans="1:7" ht="29.1" customHeight="1" x14ac:dyDescent="0.2">
      <c r="A487" s="263">
        <f t="shared" si="7"/>
        <v>483</v>
      </c>
      <c r="B487" s="335" t="s">
        <v>637</v>
      </c>
      <c r="C487" s="296" t="s">
        <v>34</v>
      </c>
      <c r="D487" s="296">
        <v>148</v>
      </c>
    </row>
    <row r="488" spans="1:7" ht="29.1" customHeight="1" x14ac:dyDescent="0.2">
      <c r="A488" s="263">
        <f t="shared" si="7"/>
        <v>484</v>
      </c>
      <c r="B488" s="338" t="s">
        <v>1448</v>
      </c>
      <c r="C488" s="448" t="s">
        <v>34</v>
      </c>
      <c r="D488" s="448">
        <v>2</v>
      </c>
    </row>
    <row r="489" spans="1:7" ht="29.1" customHeight="1" x14ac:dyDescent="0.2">
      <c r="A489" s="263">
        <f t="shared" si="7"/>
        <v>485</v>
      </c>
      <c r="B489" s="335" t="s">
        <v>638</v>
      </c>
      <c r="C489" s="296" t="s">
        <v>34</v>
      </c>
      <c r="D489" s="296">
        <v>33</v>
      </c>
    </row>
    <row r="490" spans="1:7" ht="29.1" customHeight="1" x14ac:dyDescent="0.2">
      <c r="A490" s="263">
        <f t="shared" si="7"/>
        <v>486</v>
      </c>
      <c r="B490" s="338" t="s">
        <v>1182</v>
      </c>
      <c r="C490" s="344" t="s">
        <v>34</v>
      </c>
      <c r="D490" s="358">
        <v>71</v>
      </c>
    </row>
    <row r="491" spans="1:7" ht="29.1" customHeight="1" x14ac:dyDescent="0.2">
      <c r="A491" s="263">
        <f t="shared" si="7"/>
        <v>487</v>
      </c>
      <c r="B491" s="338" t="s">
        <v>1183</v>
      </c>
      <c r="C491" s="344" t="s">
        <v>1001</v>
      </c>
      <c r="D491" s="358">
        <v>49</v>
      </c>
      <c r="E491" s="272"/>
      <c r="F491" s="272"/>
      <c r="G491" s="272"/>
    </row>
    <row r="492" spans="1:7" ht="29.1" customHeight="1" x14ac:dyDescent="0.2">
      <c r="A492" s="263">
        <f t="shared" si="7"/>
        <v>488</v>
      </c>
      <c r="B492" s="297" t="s">
        <v>1308</v>
      </c>
      <c r="C492" s="296" t="s">
        <v>835</v>
      </c>
      <c r="D492" s="296">
        <v>2</v>
      </c>
    </row>
    <row r="493" spans="1:7" ht="29.1" customHeight="1" x14ac:dyDescent="0.2">
      <c r="A493" s="263">
        <f t="shared" si="7"/>
        <v>489</v>
      </c>
      <c r="B493" s="435" t="s">
        <v>922</v>
      </c>
      <c r="C493" s="296" t="s">
        <v>34</v>
      </c>
      <c r="D493" s="296">
        <v>5</v>
      </c>
    </row>
    <row r="494" spans="1:7" ht="29.1" customHeight="1" x14ac:dyDescent="0.2">
      <c r="A494" s="263">
        <f t="shared" si="7"/>
        <v>490</v>
      </c>
      <c r="B494" s="297" t="s">
        <v>1309</v>
      </c>
      <c r="C494" s="296" t="s">
        <v>380</v>
      </c>
      <c r="D494" s="296">
        <v>100</v>
      </c>
    </row>
    <row r="495" spans="1:7" ht="29.1" customHeight="1" x14ac:dyDescent="0.2">
      <c r="A495" s="263">
        <f t="shared" si="7"/>
        <v>491</v>
      </c>
      <c r="B495" s="449" t="s">
        <v>994</v>
      </c>
      <c r="C495" s="450" t="s">
        <v>1002</v>
      </c>
      <c r="D495" s="450">
        <v>60</v>
      </c>
    </row>
    <row r="496" spans="1:7" ht="29.1" customHeight="1" x14ac:dyDescent="0.2">
      <c r="A496" s="263">
        <f t="shared" si="7"/>
        <v>492</v>
      </c>
      <c r="B496" s="338" t="s">
        <v>1134</v>
      </c>
      <c r="C496" s="345" t="s">
        <v>34</v>
      </c>
      <c r="D496" s="359">
        <v>316</v>
      </c>
    </row>
    <row r="497" spans="1:4" ht="29.1" customHeight="1" x14ac:dyDescent="0.2">
      <c r="A497" s="263">
        <f t="shared" si="7"/>
        <v>493</v>
      </c>
      <c r="B497" s="442" t="s">
        <v>957</v>
      </c>
      <c r="C497" s="443" t="s">
        <v>34</v>
      </c>
      <c r="D497" s="312">
        <v>61</v>
      </c>
    </row>
    <row r="498" spans="1:4" ht="29.1" customHeight="1" x14ac:dyDescent="0.2">
      <c r="A498" s="263">
        <f t="shared" si="7"/>
        <v>494</v>
      </c>
      <c r="B498" s="335" t="s">
        <v>639</v>
      </c>
      <c r="C498" s="296" t="s">
        <v>34</v>
      </c>
      <c r="D498" s="296">
        <v>367</v>
      </c>
    </row>
    <row r="499" spans="1:4" ht="29.1" customHeight="1" x14ac:dyDescent="0.2">
      <c r="A499" s="263">
        <f t="shared" si="7"/>
        <v>495</v>
      </c>
      <c r="B499" s="335" t="s">
        <v>640</v>
      </c>
      <c r="C499" s="296" t="s">
        <v>34</v>
      </c>
      <c r="D499" s="296">
        <v>9</v>
      </c>
    </row>
    <row r="500" spans="1:4" ht="29.1" customHeight="1" x14ac:dyDescent="0.2">
      <c r="A500" s="263">
        <f t="shared" si="7"/>
        <v>496</v>
      </c>
      <c r="B500" s="338" t="s">
        <v>1135</v>
      </c>
      <c r="C500" s="345" t="s">
        <v>34</v>
      </c>
      <c r="D500" s="359">
        <v>280</v>
      </c>
    </row>
    <row r="501" spans="1:4" ht="29.1" customHeight="1" x14ac:dyDescent="0.2">
      <c r="A501" s="263">
        <f t="shared" si="7"/>
        <v>497</v>
      </c>
      <c r="B501" s="435" t="s">
        <v>923</v>
      </c>
      <c r="C501" s="296" t="s">
        <v>34</v>
      </c>
      <c r="D501" s="296">
        <v>9</v>
      </c>
    </row>
    <row r="502" spans="1:4" ht="29.1" customHeight="1" x14ac:dyDescent="0.2">
      <c r="A502" s="263">
        <f t="shared" si="7"/>
        <v>498</v>
      </c>
      <c r="B502" s="402" t="s">
        <v>958</v>
      </c>
      <c r="C502" s="313" t="s">
        <v>34</v>
      </c>
      <c r="D502" s="295">
        <v>140</v>
      </c>
    </row>
    <row r="503" spans="1:4" ht="29.1" customHeight="1" x14ac:dyDescent="0.2">
      <c r="A503" s="263">
        <f t="shared" si="7"/>
        <v>499</v>
      </c>
      <c r="B503" s="402" t="s">
        <v>959</v>
      </c>
      <c r="C503" s="313" t="s">
        <v>34</v>
      </c>
      <c r="D503" s="295">
        <v>61</v>
      </c>
    </row>
    <row r="504" spans="1:4" ht="29.1" customHeight="1" x14ac:dyDescent="0.2">
      <c r="A504" s="263">
        <f t="shared" si="7"/>
        <v>500</v>
      </c>
      <c r="B504" s="306" t="s">
        <v>641</v>
      </c>
      <c r="C504" s="264" t="s">
        <v>34</v>
      </c>
      <c r="D504" s="264">
        <v>229</v>
      </c>
    </row>
    <row r="505" spans="1:4" ht="29.1" customHeight="1" x14ac:dyDescent="0.2">
      <c r="A505" s="263">
        <f t="shared" si="7"/>
        <v>501</v>
      </c>
      <c r="B505" s="293" t="s">
        <v>1310</v>
      </c>
      <c r="C505" s="264" t="s">
        <v>34</v>
      </c>
      <c r="D505" s="264">
        <v>1980</v>
      </c>
    </row>
    <row r="506" spans="1:4" ht="29.1" customHeight="1" x14ac:dyDescent="0.2">
      <c r="A506" s="263">
        <f t="shared" si="7"/>
        <v>502</v>
      </c>
      <c r="B506" s="293" t="s">
        <v>796</v>
      </c>
      <c r="C506" s="264" t="s">
        <v>380</v>
      </c>
      <c r="D506" s="264">
        <v>1</v>
      </c>
    </row>
    <row r="507" spans="1:4" ht="29.1" customHeight="1" x14ac:dyDescent="0.2">
      <c r="A507" s="263">
        <f t="shared" si="7"/>
        <v>503</v>
      </c>
      <c r="B507" s="316" t="s">
        <v>490</v>
      </c>
      <c r="C507" s="264" t="s">
        <v>34</v>
      </c>
      <c r="D507" s="315">
        <v>1</v>
      </c>
    </row>
    <row r="508" spans="1:4" ht="29.1" customHeight="1" x14ac:dyDescent="0.2">
      <c r="A508" s="263">
        <f t="shared" si="7"/>
        <v>504</v>
      </c>
      <c r="B508" s="291" t="s">
        <v>1184</v>
      </c>
      <c r="C508" s="327" t="s">
        <v>34</v>
      </c>
      <c r="D508" s="353">
        <v>3</v>
      </c>
    </row>
    <row r="509" spans="1:4" ht="29.1" customHeight="1" x14ac:dyDescent="0.2">
      <c r="A509" s="263">
        <f t="shared" si="7"/>
        <v>505</v>
      </c>
      <c r="B509" s="298" t="s">
        <v>430</v>
      </c>
      <c r="C509" s="317" t="s">
        <v>34</v>
      </c>
      <c r="D509" s="317">
        <v>8</v>
      </c>
    </row>
    <row r="510" spans="1:4" ht="36.75" customHeight="1" x14ac:dyDescent="0.2">
      <c r="A510" s="263">
        <f t="shared" si="7"/>
        <v>506</v>
      </c>
      <c r="B510" s="402" t="s">
        <v>960</v>
      </c>
      <c r="C510" s="313" t="s">
        <v>34</v>
      </c>
      <c r="D510" s="295">
        <v>116</v>
      </c>
    </row>
    <row r="511" spans="1:4" ht="42" customHeight="1" x14ac:dyDescent="0.2">
      <c r="A511" s="263">
        <f t="shared" si="7"/>
        <v>507</v>
      </c>
      <c r="B511" s="330" t="s">
        <v>960</v>
      </c>
      <c r="C511" s="279" t="s">
        <v>34</v>
      </c>
      <c r="D511" s="264">
        <v>64</v>
      </c>
    </row>
    <row r="512" spans="1:4" ht="39" customHeight="1" x14ac:dyDescent="0.2">
      <c r="A512" s="263">
        <f t="shared" si="7"/>
        <v>508</v>
      </c>
      <c r="B512" s="366" t="s">
        <v>960</v>
      </c>
      <c r="C512" s="284" t="s">
        <v>34</v>
      </c>
      <c r="D512" s="284">
        <v>102</v>
      </c>
    </row>
    <row r="513" spans="1:4" ht="40.5" customHeight="1" x14ac:dyDescent="0.2">
      <c r="A513" s="263">
        <f t="shared" si="7"/>
        <v>509</v>
      </c>
      <c r="B513" s="306" t="s">
        <v>642</v>
      </c>
      <c r="C513" s="264" t="s">
        <v>34</v>
      </c>
      <c r="D513" s="264">
        <v>7</v>
      </c>
    </row>
    <row r="514" spans="1:4" ht="29.1" customHeight="1" x14ac:dyDescent="0.2">
      <c r="A514" s="263">
        <f t="shared" si="7"/>
        <v>510</v>
      </c>
      <c r="B514" s="298" t="s">
        <v>895</v>
      </c>
      <c r="C514" s="317" t="s">
        <v>34</v>
      </c>
      <c r="D514" s="317">
        <v>1</v>
      </c>
    </row>
    <row r="515" spans="1:4" ht="29.1" customHeight="1" x14ac:dyDescent="0.2">
      <c r="A515" s="263">
        <f t="shared" si="7"/>
        <v>511</v>
      </c>
      <c r="B515" s="298" t="s">
        <v>896</v>
      </c>
      <c r="C515" s="317" t="s">
        <v>34</v>
      </c>
      <c r="D515" s="317">
        <v>42</v>
      </c>
    </row>
    <row r="516" spans="1:4" ht="29.1" customHeight="1" x14ac:dyDescent="0.2">
      <c r="A516" s="263">
        <f t="shared" si="7"/>
        <v>512</v>
      </c>
      <c r="B516" s="402" t="s">
        <v>961</v>
      </c>
      <c r="C516" s="313" t="s">
        <v>34</v>
      </c>
      <c r="D516" s="295">
        <v>195</v>
      </c>
    </row>
    <row r="517" spans="1:4" ht="29.1" customHeight="1" x14ac:dyDescent="0.2">
      <c r="A517" s="263">
        <f t="shared" si="7"/>
        <v>513</v>
      </c>
      <c r="B517" s="293" t="s">
        <v>1312</v>
      </c>
      <c r="C517" s="264" t="s">
        <v>34</v>
      </c>
      <c r="D517" s="264">
        <v>17</v>
      </c>
    </row>
    <row r="518" spans="1:4" ht="29.1" customHeight="1" x14ac:dyDescent="0.2">
      <c r="A518" s="263">
        <f t="shared" si="7"/>
        <v>514</v>
      </c>
      <c r="B518" s="293" t="s">
        <v>1311</v>
      </c>
      <c r="C518" s="264" t="s">
        <v>34</v>
      </c>
      <c r="D518" s="264">
        <v>1</v>
      </c>
    </row>
    <row r="519" spans="1:4" ht="29.1" customHeight="1" x14ac:dyDescent="0.2">
      <c r="A519" s="263">
        <f t="shared" ref="A519:A582" si="8">A518+1</f>
        <v>515</v>
      </c>
      <c r="B519" s="431" t="s">
        <v>1081</v>
      </c>
      <c r="C519" s="380" t="s">
        <v>34</v>
      </c>
      <c r="D519" s="380">
        <v>15</v>
      </c>
    </row>
    <row r="520" spans="1:4" ht="29.1" customHeight="1" x14ac:dyDescent="0.2">
      <c r="A520" s="263">
        <f t="shared" si="8"/>
        <v>516</v>
      </c>
      <c r="B520" s="291" t="s">
        <v>1081</v>
      </c>
      <c r="C520" s="427" t="s">
        <v>34</v>
      </c>
      <c r="D520" s="427">
        <v>77</v>
      </c>
    </row>
    <row r="521" spans="1:4" ht="29.1" customHeight="1" x14ac:dyDescent="0.2">
      <c r="A521" s="263">
        <f t="shared" si="8"/>
        <v>517</v>
      </c>
      <c r="B521" s="298" t="s">
        <v>854</v>
      </c>
      <c r="C521" s="317" t="s">
        <v>34</v>
      </c>
      <c r="D521" s="317">
        <v>3</v>
      </c>
    </row>
    <row r="522" spans="1:4" ht="29.1" customHeight="1" x14ac:dyDescent="0.2">
      <c r="A522" s="263">
        <f t="shared" si="8"/>
        <v>518</v>
      </c>
      <c r="B522" s="298" t="s">
        <v>855</v>
      </c>
      <c r="C522" s="317" t="s">
        <v>34</v>
      </c>
      <c r="D522" s="317">
        <v>47</v>
      </c>
    </row>
    <row r="523" spans="1:4" ht="29.1" customHeight="1" x14ac:dyDescent="0.2">
      <c r="A523" s="263">
        <f t="shared" si="8"/>
        <v>519</v>
      </c>
      <c r="B523" s="326" t="s">
        <v>513</v>
      </c>
      <c r="C523" s="417" t="s">
        <v>34</v>
      </c>
      <c r="D523" s="418">
        <v>6</v>
      </c>
    </row>
    <row r="524" spans="1:4" ht="29.1" customHeight="1" x14ac:dyDescent="0.2">
      <c r="A524" s="263">
        <f t="shared" si="8"/>
        <v>520</v>
      </c>
      <c r="B524" s="306" t="s">
        <v>643</v>
      </c>
      <c r="C524" s="264" t="s">
        <v>34</v>
      </c>
      <c r="D524" s="264">
        <v>21</v>
      </c>
    </row>
    <row r="525" spans="1:4" ht="29.1" customHeight="1" x14ac:dyDescent="0.2">
      <c r="A525" s="263">
        <f t="shared" si="8"/>
        <v>521</v>
      </c>
      <c r="B525" s="306" t="s">
        <v>644</v>
      </c>
      <c r="C525" s="264" t="s">
        <v>34</v>
      </c>
      <c r="D525" s="264">
        <v>5</v>
      </c>
    </row>
    <row r="526" spans="1:4" ht="29.1" customHeight="1" x14ac:dyDescent="0.2">
      <c r="A526" s="263">
        <f t="shared" si="8"/>
        <v>522</v>
      </c>
      <c r="B526" s="291" t="s">
        <v>1185</v>
      </c>
      <c r="C526" s="327" t="s">
        <v>34</v>
      </c>
      <c r="D526" s="353">
        <v>36</v>
      </c>
    </row>
    <row r="527" spans="1:4" ht="29.1" customHeight="1" x14ac:dyDescent="0.2">
      <c r="A527" s="263">
        <f t="shared" si="8"/>
        <v>523</v>
      </c>
      <c r="B527" s="298" t="s">
        <v>858</v>
      </c>
      <c r="C527" s="317" t="s">
        <v>34</v>
      </c>
      <c r="D527" s="317">
        <v>1</v>
      </c>
    </row>
    <row r="528" spans="1:4" ht="29.1" customHeight="1" x14ac:dyDescent="0.2">
      <c r="A528" s="263">
        <f t="shared" si="8"/>
        <v>524</v>
      </c>
      <c r="B528" s="298" t="s">
        <v>859</v>
      </c>
      <c r="C528" s="317" t="s">
        <v>34</v>
      </c>
      <c r="D528" s="317">
        <v>1</v>
      </c>
    </row>
    <row r="529" spans="1:4" ht="29.1" customHeight="1" x14ac:dyDescent="0.2">
      <c r="A529" s="263">
        <f t="shared" si="8"/>
        <v>525</v>
      </c>
      <c r="B529" s="298" t="s">
        <v>860</v>
      </c>
      <c r="C529" s="317" t="s">
        <v>34</v>
      </c>
      <c r="D529" s="317">
        <v>1</v>
      </c>
    </row>
    <row r="530" spans="1:4" ht="29.1" customHeight="1" x14ac:dyDescent="0.2">
      <c r="A530" s="263">
        <f t="shared" si="8"/>
        <v>526</v>
      </c>
      <c r="B530" s="298" t="s">
        <v>861</v>
      </c>
      <c r="C530" s="317" t="s">
        <v>34</v>
      </c>
      <c r="D530" s="317">
        <v>1</v>
      </c>
    </row>
    <row r="531" spans="1:4" ht="29.1" customHeight="1" x14ac:dyDescent="0.2">
      <c r="A531" s="263">
        <f t="shared" si="8"/>
        <v>527</v>
      </c>
      <c r="B531" s="306" t="s">
        <v>645</v>
      </c>
      <c r="C531" s="264" t="s">
        <v>34</v>
      </c>
      <c r="D531" s="264">
        <v>2</v>
      </c>
    </row>
    <row r="532" spans="1:4" ht="29.1" customHeight="1" x14ac:dyDescent="0.2">
      <c r="A532" s="263">
        <f t="shared" si="8"/>
        <v>528</v>
      </c>
      <c r="B532" s="306" t="s">
        <v>646</v>
      </c>
      <c r="C532" s="264" t="s">
        <v>34</v>
      </c>
      <c r="D532" s="264">
        <v>1</v>
      </c>
    </row>
    <row r="533" spans="1:4" ht="29.1" customHeight="1" x14ac:dyDescent="0.2">
      <c r="A533" s="263">
        <f t="shared" si="8"/>
        <v>529</v>
      </c>
      <c r="B533" s="328" t="s">
        <v>1186</v>
      </c>
      <c r="C533" s="327" t="s">
        <v>34</v>
      </c>
      <c r="D533" s="353">
        <v>1</v>
      </c>
    </row>
    <row r="534" spans="1:4" ht="29.1" customHeight="1" x14ac:dyDescent="0.2">
      <c r="A534" s="263">
        <f t="shared" si="8"/>
        <v>530</v>
      </c>
      <c r="B534" s="405" t="s">
        <v>924</v>
      </c>
      <c r="C534" s="264" t="s">
        <v>34</v>
      </c>
      <c r="D534" s="264">
        <v>456</v>
      </c>
    </row>
    <row r="535" spans="1:4" ht="29.1" customHeight="1" x14ac:dyDescent="0.2">
      <c r="A535" s="263">
        <f t="shared" si="8"/>
        <v>531</v>
      </c>
      <c r="B535" s="306" t="s">
        <v>647</v>
      </c>
      <c r="C535" s="264" t="s">
        <v>34</v>
      </c>
      <c r="D535" s="264">
        <v>1</v>
      </c>
    </row>
    <row r="536" spans="1:4" ht="29.1" customHeight="1" x14ac:dyDescent="0.2">
      <c r="A536" s="263">
        <f t="shared" si="8"/>
        <v>532</v>
      </c>
      <c r="B536" s="318" t="s">
        <v>856</v>
      </c>
      <c r="C536" s="300" t="s">
        <v>34</v>
      </c>
      <c r="D536" s="300">
        <v>2</v>
      </c>
    </row>
    <row r="537" spans="1:4" ht="29.1" customHeight="1" x14ac:dyDescent="0.2">
      <c r="A537" s="263">
        <f t="shared" si="8"/>
        <v>533</v>
      </c>
      <c r="B537" s="318" t="s">
        <v>857</v>
      </c>
      <c r="C537" s="300" t="s">
        <v>34</v>
      </c>
      <c r="D537" s="300">
        <v>2</v>
      </c>
    </row>
    <row r="538" spans="1:4" ht="29.1" customHeight="1" x14ac:dyDescent="0.2">
      <c r="A538" s="263">
        <f t="shared" si="8"/>
        <v>534</v>
      </c>
      <c r="B538" s="372" t="s">
        <v>648</v>
      </c>
      <c r="C538" s="451" t="s">
        <v>34</v>
      </c>
      <c r="D538" s="451">
        <v>1</v>
      </c>
    </row>
    <row r="539" spans="1:4" ht="29.1" customHeight="1" x14ac:dyDescent="0.2">
      <c r="A539" s="263">
        <f t="shared" si="8"/>
        <v>535</v>
      </c>
      <c r="B539" s="452" t="s">
        <v>216</v>
      </c>
      <c r="C539" s="451" t="s">
        <v>380</v>
      </c>
      <c r="D539" s="451">
        <v>40</v>
      </c>
    </row>
    <row r="540" spans="1:4" ht="29.1" customHeight="1" x14ac:dyDescent="0.2">
      <c r="A540" s="263">
        <f t="shared" si="8"/>
        <v>536</v>
      </c>
      <c r="B540" s="453" t="s">
        <v>995</v>
      </c>
      <c r="C540" s="454" t="s">
        <v>1002</v>
      </c>
      <c r="D540" s="454">
        <v>4</v>
      </c>
    </row>
    <row r="541" spans="1:4" ht="29.1" customHeight="1" x14ac:dyDescent="0.2">
      <c r="A541" s="263">
        <f t="shared" si="8"/>
        <v>537</v>
      </c>
      <c r="B541" s="449" t="s">
        <v>331</v>
      </c>
      <c r="C541" s="450" t="s">
        <v>1002</v>
      </c>
      <c r="D541" s="450">
        <v>9</v>
      </c>
    </row>
    <row r="542" spans="1:4" ht="29.1" customHeight="1" x14ac:dyDescent="0.2">
      <c r="A542" s="263">
        <f t="shared" si="8"/>
        <v>538</v>
      </c>
      <c r="B542" s="436" t="s">
        <v>396</v>
      </c>
      <c r="C542" s="437" t="s">
        <v>34</v>
      </c>
      <c r="D542" s="437">
        <v>1</v>
      </c>
    </row>
    <row r="543" spans="1:4" ht="29.1" customHeight="1" x14ac:dyDescent="0.2">
      <c r="A543" s="263">
        <f t="shared" si="8"/>
        <v>539</v>
      </c>
      <c r="B543" s="338" t="s">
        <v>1450</v>
      </c>
      <c r="C543" s="448" t="s">
        <v>34</v>
      </c>
      <c r="D543" s="448">
        <v>8</v>
      </c>
    </row>
    <row r="544" spans="1:4" ht="29.1" customHeight="1" x14ac:dyDescent="0.2">
      <c r="A544" s="263">
        <f t="shared" si="8"/>
        <v>540</v>
      </c>
      <c r="B544" s="455" t="s">
        <v>491</v>
      </c>
      <c r="C544" s="296" t="s">
        <v>34</v>
      </c>
      <c r="D544" s="444">
        <v>4</v>
      </c>
    </row>
    <row r="545" spans="1:4" ht="29.1" customHeight="1" x14ac:dyDescent="0.2">
      <c r="A545" s="263">
        <f t="shared" si="8"/>
        <v>541</v>
      </c>
      <c r="B545" s="436" t="s">
        <v>397</v>
      </c>
      <c r="C545" s="437" t="s">
        <v>34</v>
      </c>
      <c r="D545" s="437">
        <v>6</v>
      </c>
    </row>
    <row r="546" spans="1:4" ht="29.1" customHeight="1" x14ac:dyDescent="0.2">
      <c r="A546" s="263">
        <f t="shared" si="8"/>
        <v>542</v>
      </c>
      <c r="B546" s="438" t="s">
        <v>1038</v>
      </c>
      <c r="C546" s="310" t="s">
        <v>380</v>
      </c>
      <c r="D546" s="456">
        <v>38</v>
      </c>
    </row>
    <row r="547" spans="1:4" ht="29.1" customHeight="1" x14ac:dyDescent="0.2">
      <c r="A547" s="263">
        <f t="shared" si="8"/>
        <v>543</v>
      </c>
      <c r="B547" s="340" t="s">
        <v>1371</v>
      </c>
      <c r="C547" s="348" t="s">
        <v>34</v>
      </c>
      <c r="D547" s="296">
        <v>10</v>
      </c>
    </row>
    <row r="548" spans="1:4" ht="29.1" customHeight="1" x14ac:dyDescent="0.2">
      <c r="A548" s="263">
        <f t="shared" si="8"/>
        <v>544</v>
      </c>
      <c r="B548" s="439" t="s">
        <v>1114</v>
      </c>
      <c r="C548" s="440" t="s">
        <v>34</v>
      </c>
      <c r="D548" s="441">
        <v>100</v>
      </c>
    </row>
    <row r="549" spans="1:4" ht="29.1" customHeight="1" x14ac:dyDescent="0.2">
      <c r="A549" s="263">
        <f t="shared" si="8"/>
        <v>545</v>
      </c>
      <c r="B549" s="301" t="s">
        <v>816</v>
      </c>
      <c r="C549" s="302" t="s">
        <v>34</v>
      </c>
      <c r="D549" s="302">
        <v>349</v>
      </c>
    </row>
    <row r="550" spans="1:4" ht="29.1" customHeight="1" x14ac:dyDescent="0.2">
      <c r="A550" s="263">
        <f t="shared" si="8"/>
        <v>546</v>
      </c>
      <c r="B550" s="391" t="s">
        <v>1391</v>
      </c>
      <c r="C550" s="348" t="s">
        <v>34</v>
      </c>
      <c r="D550" s="296">
        <v>192</v>
      </c>
    </row>
    <row r="551" spans="1:4" ht="29.1" customHeight="1" x14ac:dyDescent="0.2">
      <c r="A551" s="263">
        <f t="shared" si="8"/>
        <v>547</v>
      </c>
      <c r="B551" s="297" t="s">
        <v>161</v>
      </c>
      <c r="C551" s="296" t="s">
        <v>380</v>
      </c>
      <c r="D551" s="296">
        <v>109</v>
      </c>
    </row>
    <row r="552" spans="1:4" ht="29.1" customHeight="1" x14ac:dyDescent="0.2">
      <c r="A552" s="263">
        <f t="shared" si="8"/>
        <v>548</v>
      </c>
      <c r="B552" s="449" t="s">
        <v>996</v>
      </c>
      <c r="C552" s="450" t="s">
        <v>1002</v>
      </c>
      <c r="D552" s="450">
        <v>2</v>
      </c>
    </row>
    <row r="553" spans="1:4" ht="29.1" customHeight="1" x14ac:dyDescent="0.2">
      <c r="A553" s="263">
        <f t="shared" si="8"/>
        <v>549</v>
      </c>
      <c r="B553" s="392" t="s">
        <v>1392</v>
      </c>
      <c r="C553" s="325" t="s">
        <v>34</v>
      </c>
      <c r="D553" s="325">
        <v>4</v>
      </c>
    </row>
    <row r="554" spans="1:4" ht="29.1" customHeight="1" x14ac:dyDescent="0.2">
      <c r="A554" s="263">
        <f t="shared" si="8"/>
        <v>550</v>
      </c>
      <c r="B554" s="340" t="s">
        <v>1384</v>
      </c>
      <c r="C554" s="348" t="s">
        <v>34</v>
      </c>
      <c r="D554" s="296">
        <v>5</v>
      </c>
    </row>
    <row r="555" spans="1:4" ht="29.1" customHeight="1" x14ac:dyDescent="0.2">
      <c r="A555" s="263">
        <f t="shared" si="8"/>
        <v>551</v>
      </c>
      <c r="B555" s="297" t="s">
        <v>1313</v>
      </c>
      <c r="C555" s="296" t="s">
        <v>34</v>
      </c>
      <c r="D555" s="296">
        <v>12</v>
      </c>
    </row>
    <row r="556" spans="1:4" ht="29.1" customHeight="1" x14ac:dyDescent="0.2">
      <c r="A556" s="263">
        <f t="shared" si="8"/>
        <v>552</v>
      </c>
      <c r="B556" s="297" t="s">
        <v>162</v>
      </c>
      <c r="C556" s="296" t="s">
        <v>380</v>
      </c>
      <c r="D556" s="296">
        <v>14</v>
      </c>
    </row>
    <row r="557" spans="1:4" ht="29.1" customHeight="1" x14ac:dyDescent="0.2">
      <c r="A557" s="263">
        <f t="shared" si="8"/>
        <v>553</v>
      </c>
      <c r="B557" s="340" t="s">
        <v>1393</v>
      </c>
      <c r="C557" s="348" t="s">
        <v>34</v>
      </c>
      <c r="D557" s="296">
        <v>8</v>
      </c>
    </row>
    <row r="558" spans="1:4" ht="29.1" customHeight="1" x14ac:dyDescent="0.2">
      <c r="A558" s="263">
        <f t="shared" si="8"/>
        <v>554</v>
      </c>
      <c r="B558" s="442" t="s">
        <v>962</v>
      </c>
      <c r="C558" s="443" t="s">
        <v>34</v>
      </c>
      <c r="D558" s="312">
        <v>2</v>
      </c>
    </row>
    <row r="559" spans="1:4" ht="29.1" customHeight="1" x14ac:dyDescent="0.2">
      <c r="A559" s="263">
        <f t="shared" si="8"/>
        <v>555</v>
      </c>
      <c r="B559" s="340" t="s">
        <v>1394</v>
      </c>
      <c r="C559" s="348" t="s">
        <v>34</v>
      </c>
      <c r="D559" s="296">
        <v>4</v>
      </c>
    </row>
    <row r="560" spans="1:4" ht="29.1" customHeight="1" x14ac:dyDescent="0.2">
      <c r="A560" s="263">
        <f t="shared" si="8"/>
        <v>556</v>
      </c>
      <c r="B560" s="442" t="s">
        <v>963</v>
      </c>
      <c r="C560" s="443" t="s">
        <v>34</v>
      </c>
      <c r="D560" s="312">
        <v>6</v>
      </c>
    </row>
    <row r="561" spans="1:4" ht="29.1" customHeight="1" x14ac:dyDescent="0.2">
      <c r="A561" s="263">
        <f t="shared" si="8"/>
        <v>557</v>
      </c>
      <c r="B561" s="442" t="s">
        <v>964</v>
      </c>
      <c r="C561" s="443" t="s">
        <v>34</v>
      </c>
      <c r="D561" s="312">
        <v>13</v>
      </c>
    </row>
    <row r="562" spans="1:4" ht="29.1" customHeight="1" x14ac:dyDescent="0.2">
      <c r="A562" s="263">
        <f t="shared" si="8"/>
        <v>558</v>
      </c>
      <c r="B562" s="442" t="s">
        <v>965</v>
      </c>
      <c r="C562" s="443" t="s">
        <v>34</v>
      </c>
      <c r="D562" s="312">
        <v>10</v>
      </c>
    </row>
    <row r="563" spans="1:4" ht="29.1" customHeight="1" x14ac:dyDescent="0.2">
      <c r="A563" s="263">
        <f t="shared" si="8"/>
        <v>559</v>
      </c>
      <c r="B563" s="338" t="s">
        <v>1451</v>
      </c>
      <c r="C563" s="448" t="s">
        <v>34</v>
      </c>
      <c r="D563" s="457">
        <v>2</v>
      </c>
    </row>
    <row r="564" spans="1:4" ht="29.1" customHeight="1" x14ac:dyDescent="0.2">
      <c r="A564" s="263">
        <f t="shared" si="8"/>
        <v>560</v>
      </c>
      <c r="B564" s="364" t="s">
        <v>1385</v>
      </c>
      <c r="C564" s="310" t="s">
        <v>34</v>
      </c>
      <c r="D564" s="383">
        <v>6</v>
      </c>
    </row>
    <row r="565" spans="1:4" ht="29.1" customHeight="1" x14ac:dyDescent="0.2">
      <c r="A565" s="263">
        <f t="shared" si="8"/>
        <v>561</v>
      </c>
      <c r="B565" s="338" t="s">
        <v>1452</v>
      </c>
      <c r="C565" s="448" t="s">
        <v>34</v>
      </c>
      <c r="D565" s="457">
        <v>2</v>
      </c>
    </row>
    <row r="566" spans="1:4" ht="29.1" customHeight="1" x14ac:dyDescent="0.2">
      <c r="A566" s="263">
        <f t="shared" si="8"/>
        <v>562</v>
      </c>
      <c r="B566" s="338" t="s">
        <v>1431</v>
      </c>
      <c r="C566" s="448" t="s">
        <v>69</v>
      </c>
      <c r="D566" s="448">
        <v>24.8</v>
      </c>
    </row>
    <row r="567" spans="1:4" ht="29.1" customHeight="1" x14ac:dyDescent="0.2">
      <c r="A567" s="263">
        <f t="shared" si="8"/>
        <v>563</v>
      </c>
      <c r="B567" s="458" t="s">
        <v>1430</v>
      </c>
      <c r="C567" s="457" t="s">
        <v>69</v>
      </c>
      <c r="D567" s="457">
        <v>24.92</v>
      </c>
    </row>
    <row r="568" spans="1:4" ht="29.1" customHeight="1" x14ac:dyDescent="0.2">
      <c r="A568" s="263">
        <f t="shared" si="8"/>
        <v>564</v>
      </c>
      <c r="B568" s="459" t="s">
        <v>1432</v>
      </c>
      <c r="C568" s="460" t="s">
        <v>69</v>
      </c>
      <c r="D568" s="460">
        <v>2</v>
      </c>
    </row>
    <row r="569" spans="1:4" ht="29.1" customHeight="1" x14ac:dyDescent="0.2">
      <c r="A569" s="263">
        <f t="shared" si="8"/>
        <v>565</v>
      </c>
      <c r="B569" s="291" t="s">
        <v>1429</v>
      </c>
      <c r="C569" s="427" t="s">
        <v>69</v>
      </c>
      <c r="D569" s="427">
        <v>20</v>
      </c>
    </row>
    <row r="570" spans="1:4" ht="29.1" customHeight="1" x14ac:dyDescent="0.2">
      <c r="A570" s="263">
        <f t="shared" si="8"/>
        <v>566</v>
      </c>
      <c r="B570" s="461" t="s">
        <v>1428</v>
      </c>
      <c r="C570" s="462" t="s">
        <v>69</v>
      </c>
      <c r="D570" s="463">
        <v>20.9</v>
      </c>
    </row>
    <row r="571" spans="1:4" ht="29.1" customHeight="1" x14ac:dyDescent="0.2">
      <c r="A571" s="263">
        <f t="shared" si="8"/>
        <v>567</v>
      </c>
      <c r="B571" s="464" t="s">
        <v>342</v>
      </c>
      <c r="C571" s="325" t="s">
        <v>69</v>
      </c>
      <c r="D571" s="465">
        <v>6</v>
      </c>
    </row>
    <row r="572" spans="1:4" ht="29.1" customHeight="1" x14ac:dyDescent="0.2">
      <c r="A572" s="263">
        <f t="shared" si="8"/>
        <v>568</v>
      </c>
      <c r="B572" s="293" t="s">
        <v>343</v>
      </c>
      <c r="C572" s="284" t="s">
        <v>69</v>
      </c>
      <c r="D572" s="399">
        <v>18</v>
      </c>
    </row>
    <row r="573" spans="1:4" ht="29.1" customHeight="1" x14ac:dyDescent="0.2">
      <c r="A573" s="263">
        <f t="shared" si="8"/>
        <v>569</v>
      </c>
      <c r="B573" s="316" t="s">
        <v>467</v>
      </c>
      <c r="C573" s="264" t="s">
        <v>208</v>
      </c>
      <c r="D573" s="321">
        <v>0.02</v>
      </c>
    </row>
    <row r="574" spans="1:4" ht="29.1" customHeight="1" x14ac:dyDescent="0.2">
      <c r="A574" s="263">
        <f t="shared" si="8"/>
        <v>570</v>
      </c>
      <c r="B574" s="306" t="s">
        <v>649</v>
      </c>
      <c r="C574" s="264" t="s">
        <v>208</v>
      </c>
      <c r="D574" s="264">
        <v>0.185</v>
      </c>
    </row>
    <row r="575" spans="1:4" ht="29.1" customHeight="1" x14ac:dyDescent="0.2">
      <c r="A575" s="263">
        <f t="shared" si="8"/>
        <v>571</v>
      </c>
      <c r="B575" s="316" t="s">
        <v>468</v>
      </c>
      <c r="C575" s="264" t="s">
        <v>208</v>
      </c>
      <c r="D575" s="321">
        <v>0.112</v>
      </c>
    </row>
    <row r="576" spans="1:4" ht="29.1" customHeight="1" x14ac:dyDescent="0.2">
      <c r="A576" s="263">
        <f t="shared" si="8"/>
        <v>572</v>
      </c>
      <c r="B576" s="405" t="s">
        <v>468</v>
      </c>
      <c r="C576" s="264" t="s">
        <v>208</v>
      </c>
      <c r="D576" s="264">
        <v>0.6</v>
      </c>
    </row>
    <row r="577" spans="1:4" s="269" customFormat="1" ht="29.1" customHeight="1" x14ac:dyDescent="0.2">
      <c r="A577" s="263">
        <f t="shared" si="8"/>
        <v>573</v>
      </c>
      <c r="B577" s="306" t="s">
        <v>650</v>
      </c>
      <c r="C577" s="264" t="s">
        <v>208</v>
      </c>
      <c r="D577" s="264">
        <v>6.1980000000000004</v>
      </c>
    </row>
    <row r="578" spans="1:4" s="269" customFormat="1" ht="29.1" customHeight="1" x14ac:dyDescent="0.2">
      <c r="A578" s="263">
        <f t="shared" si="8"/>
        <v>574</v>
      </c>
      <c r="B578" s="291" t="s">
        <v>1453</v>
      </c>
      <c r="C578" s="427" t="s">
        <v>34</v>
      </c>
      <c r="D578" s="427">
        <v>2</v>
      </c>
    </row>
    <row r="579" spans="1:4" s="269" customFormat="1" ht="29.1" customHeight="1" x14ac:dyDescent="0.2">
      <c r="A579" s="263">
        <f t="shared" si="8"/>
        <v>575</v>
      </c>
      <c r="B579" s="293" t="s">
        <v>1317</v>
      </c>
      <c r="C579" s="264" t="s">
        <v>34</v>
      </c>
      <c r="D579" s="264">
        <v>5</v>
      </c>
    </row>
    <row r="580" spans="1:4" s="269" customFormat="1" ht="29.1" customHeight="1" x14ac:dyDescent="0.2">
      <c r="A580" s="263">
        <f t="shared" si="8"/>
        <v>576</v>
      </c>
      <c r="B580" s="293" t="s">
        <v>1314</v>
      </c>
      <c r="C580" s="264" t="s">
        <v>34</v>
      </c>
      <c r="D580" s="264">
        <v>5</v>
      </c>
    </row>
    <row r="581" spans="1:4" s="269" customFormat="1" ht="29.1" customHeight="1" x14ac:dyDescent="0.2">
      <c r="A581" s="263">
        <f t="shared" si="8"/>
        <v>577</v>
      </c>
      <c r="B581" s="293" t="s">
        <v>1315</v>
      </c>
      <c r="C581" s="264" t="s">
        <v>34</v>
      </c>
      <c r="D581" s="264">
        <v>6</v>
      </c>
    </row>
    <row r="582" spans="1:4" s="269" customFormat="1" ht="29.1" customHeight="1" x14ac:dyDescent="0.2">
      <c r="A582" s="263">
        <f t="shared" si="8"/>
        <v>578</v>
      </c>
      <c r="B582" s="293" t="s">
        <v>1316</v>
      </c>
      <c r="C582" s="264" t="s">
        <v>34</v>
      </c>
      <c r="D582" s="264">
        <v>4</v>
      </c>
    </row>
    <row r="583" spans="1:4" s="269" customFormat="1" ht="29.1" customHeight="1" x14ac:dyDescent="0.2">
      <c r="A583" s="263">
        <f t="shared" ref="A583:A646" si="9">A582+1</f>
        <v>579</v>
      </c>
      <c r="B583" s="291" t="s">
        <v>1187</v>
      </c>
      <c r="C583" s="327" t="s">
        <v>34</v>
      </c>
      <c r="D583" s="353">
        <v>410</v>
      </c>
    </row>
    <row r="584" spans="1:4" s="269" customFormat="1" ht="29.1" customHeight="1" x14ac:dyDescent="0.2">
      <c r="A584" s="263">
        <f t="shared" si="9"/>
        <v>580</v>
      </c>
      <c r="B584" s="466" t="s">
        <v>469</v>
      </c>
      <c r="C584" s="451" t="s">
        <v>34</v>
      </c>
      <c r="D584" s="467">
        <v>9</v>
      </c>
    </row>
    <row r="585" spans="1:4" s="269" customFormat="1" ht="29.1" customHeight="1" x14ac:dyDescent="0.2">
      <c r="A585" s="263">
        <f t="shared" si="9"/>
        <v>581</v>
      </c>
      <c r="B585" s="468" t="s">
        <v>337</v>
      </c>
      <c r="C585" s="325" t="s">
        <v>34</v>
      </c>
      <c r="D585" s="469">
        <v>1</v>
      </c>
    </row>
    <row r="586" spans="1:4" s="269" customFormat="1" ht="29.1" customHeight="1" x14ac:dyDescent="0.2">
      <c r="A586" s="263">
        <f t="shared" si="9"/>
        <v>582</v>
      </c>
      <c r="B586" s="468" t="s">
        <v>338</v>
      </c>
      <c r="C586" s="325" t="s">
        <v>34</v>
      </c>
      <c r="D586" s="469">
        <v>2</v>
      </c>
    </row>
    <row r="587" spans="1:4" s="269" customFormat="1" ht="29.1" customHeight="1" x14ac:dyDescent="0.2">
      <c r="A587" s="263">
        <f t="shared" si="9"/>
        <v>583</v>
      </c>
      <c r="B587" s="468" t="s">
        <v>339</v>
      </c>
      <c r="C587" s="325" t="s">
        <v>34</v>
      </c>
      <c r="D587" s="469">
        <v>1</v>
      </c>
    </row>
    <row r="588" spans="1:4" s="269" customFormat="1" ht="29.1" customHeight="1" x14ac:dyDescent="0.2">
      <c r="A588" s="263">
        <f t="shared" si="9"/>
        <v>584</v>
      </c>
      <c r="B588" s="455" t="s">
        <v>303</v>
      </c>
      <c r="C588" s="296" t="s">
        <v>34</v>
      </c>
      <c r="D588" s="444">
        <v>8</v>
      </c>
    </row>
    <row r="589" spans="1:4" s="269" customFormat="1" ht="29.1" customHeight="1" x14ac:dyDescent="0.2">
      <c r="A589" s="263">
        <f t="shared" si="9"/>
        <v>585</v>
      </c>
      <c r="B589" s="301" t="s">
        <v>303</v>
      </c>
      <c r="C589" s="302" t="s">
        <v>34</v>
      </c>
      <c r="D589" s="302">
        <v>12</v>
      </c>
    </row>
    <row r="590" spans="1:4" s="269" customFormat="1" ht="29.1" customHeight="1" x14ac:dyDescent="0.2">
      <c r="A590" s="263">
        <f t="shared" si="9"/>
        <v>586</v>
      </c>
      <c r="B590" s="297" t="s">
        <v>303</v>
      </c>
      <c r="C590" s="296" t="s">
        <v>34</v>
      </c>
      <c r="D590" s="296">
        <v>250</v>
      </c>
    </row>
    <row r="591" spans="1:4" s="269" customFormat="1" ht="38.25" customHeight="1" x14ac:dyDescent="0.2">
      <c r="A591" s="263">
        <f t="shared" si="9"/>
        <v>587</v>
      </c>
      <c r="B591" s="455" t="s">
        <v>470</v>
      </c>
      <c r="C591" s="296" t="s">
        <v>34</v>
      </c>
      <c r="D591" s="444">
        <v>12</v>
      </c>
    </row>
    <row r="592" spans="1:4" s="269" customFormat="1" ht="29.1" customHeight="1" x14ac:dyDescent="0.2">
      <c r="A592" s="263">
        <f t="shared" si="9"/>
        <v>588</v>
      </c>
      <c r="B592" s="301" t="s">
        <v>1097</v>
      </c>
      <c r="C592" s="302" t="s">
        <v>34</v>
      </c>
      <c r="D592" s="302">
        <v>6</v>
      </c>
    </row>
    <row r="593" spans="1:4" s="269" customFormat="1" ht="29.1" customHeight="1" x14ac:dyDescent="0.2">
      <c r="A593" s="263">
        <f t="shared" si="9"/>
        <v>589</v>
      </c>
      <c r="B593" s="438" t="s">
        <v>1039</v>
      </c>
      <c r="C593" s="310" t="s">
        <v>380</v>
      </c>
      <c r="D593" s="312">
        <v>54</v>
      </c>
    </row>
    <row r="594" spans="1:4" s="269" customFormat="1" ht="29.1" customHeight="1" x14ac:dyDescent="0.2">
      <c r="A594" s="263">
        <f t="shared" si="9"/>
        <v>590</v>
      </c>
      <c r="B594" s="445" t="s">
        <v>144</v>
      </c>
      <c r="C594" s="446" t="s">
        <v>34</v>
      </c>
      <c r="D594" s="446">
        <v>1</v>
      </c>
    </row>
    <row r="595" spans="1:4" s="269" customFormat="1" ht="29.1" customHeight="1" x14ac:dyDescent="0.2">
      <c r="A595" s="263">
        <f t="shared" si="9"/>
        <v>591</v>
      </c>
      <c r="B595" s="335" t="s">
        <v>651</v>
      </c>
      <c r="C595" s="296" t="s">
        <v>34</v>
      </c>
      <c r="D595" s="296">
        <v>46</v>
      </c>
    </row>
    <row r="596" spans="1:4" s="269" customFormat="1" ht="29.1" customHeight="1" x14ac:dyDescent="0.2">
      <c r="A596" s="263">
        <f t="shared" si="9"/>
        <v>592</v>
      </c>
      <c r="B596" s="301" t="s">
        <v>862</v>
      </c>
      <c r="C596" s="302" t="s">
        <v>34</v>
      </c>
      <c r="D596" s="302">
        <v>20</v>
      </c>
    </row>
    <row r="597" spans="1:4" s="269" customFormat="1" ht="29.1" customHeight="1" x14ac:dyDescent="0.2">
      <c r="A597" s="263">
        <f t="shared" si="9"/>
        <v>593</v>
      </c>
      <c r="B597" s="301" t="s">
        <v>863</v>
      </c>
      <c r="C597" s="302" t="s">
        <v>34</v>
      </c>
      <c r="D597" s="302">
        <v>1</v>
      </c>
    </row>
    <row r="598" spans="1:4" s="269" customFormat="1" ht="29.1" customHeight="1" x14ac:dyDescent="0.2">
      <c r="A598" s="263">
        <f t="shared" si="9"/>
        <v>594</v>
      </c>
      <c r="B598" s="297" t="s">
        <v>1318</v>
      </c>
      <c r="C598" s="296" t="s">
        <v>34</v>
      </c>
      <c r="D598" s="296">
        <v>4</v>
      </c>
    </row>
    <row r="599" spans="1:4" s="269" customFormat="1" ht="29.1" customHeight="1" x14ac:dyDescent="0.2">
      <c r="A599" s="263">
        <f t="shared" si="9"/>
        <v>595</v>
      </c>
      <c r="B599" s="297" t="s">
        <v>1021</v>
      </c>
      <c r="C599" s="296" t="s">
        <v>34</v>
      </c>
      <c r="D599" s="444">
        <v>19</v>
      </c>
    </row>
    <row r="600" spans="1:4" s="269" customFormat="1" ht="29.1" customHeight="1" x14ac:dyDescent="0.2">
      <c r="A600" s="263">
        <f t="shared" si="9"/>
        <v>596</v>
      </c>
      <c r="B600" s="297" t="s">
        <v>1319</v>
      </c>
      <c r="C600" s="296" t="s">
        <v>34</v>
      </c>
      <c r="D600" s="296">
        <v>47</v>
      </c>
    </row>
    <row r="601" spans="1:4" s="269" customFormat="1" ht="29.1" customHeight="1" x14ac:dyDescent="0.2">
      <c r="A601" s="263">
        <f t="shared" si="9"/>
        <v>597</v>
      </c>
      <c r="B601" s="297" t="s">
        <v>1320</v>
      </c>
      <c r="C601" s="296" t="s">
        <v>34</v>
      </c>
      <c r="D601" s="296">
        <v>38</v>
      </c>
    </row>
    <row r="602" spans="1:4" s="269" customFormat="1" ht="29.1" customHeight="1" x14ac:dyDescent="0.2">
      <c r="A602" s="263">
        <f t="shared" si="9"/>
        <v>598</v>
      </c>
      <c r="B602" s="301" t="s">
        <v>445</v>
      </c>
      <c r="C602" s="302" t="s">
        <v>34</v>
      </c>
      <c r="D602" s="302">
        <v>9</v>
      </c>
    </row>
    <row r="603" spans="1:4" ht="29.1" customHeight="1" x14ac:dyDescent="0.2">
      <c r="A603" s="263">
        <f t="shared" si="9"/>
        <v>599</v>
      </c>
      <c r="B603" s="470" t="s">
        <v>1040</v>
      </c>
      <c r="C603" s="383" t="s">
        <v>384</v>
      </c>
      <c r="D603" s="471">
        <v>83.15</v>
      </c>
    </row>
    <row r="604" spans="1:4" ht="29.1" customHeight="1" x14ac:dyDescent="0.2">
      <c r="A604" s="263">
        <f t="shared" si="9"/>
        <v>600</v>
      </c>
      <c r="B604" s="293" t="s">
        <v>797</v>
      </c>
      <c r="C604" s="264" t="s">
        <v>382</v>
      </c>
      <c r="D604" s="264">
        <v>170</v>
      </c>
    </row>
    <row r="605" spans="1:4" ht="29.1" customHeight="1" x14ac:dyDescent="0.2">
      <c r="A605" s="263">
        <f t="shared" si="9"/>
        <v>601</v>
      </c>
      <c r="B605" s="401" t="s">
        <v>1115</v>
      </c>
      <c r="C605" s="299" t="s">
        <v>1118</v>
      </c>
      <c r="D605" s="381">
        <v>100</v>
      </c>
    </row>
    <row r="606" spans="1:4" ht="29.1" customHeight="1" x14ac:dyDescent="0.2">
      <c r="A606" s="263">
        <f t="shared" si="9"/>
        <v>602</v>
      </c>
      <c r="B606" s="405" t="s">
        <v>925</v>
      </c>
      <c r="C606" s="264" t="s">
        <v>380</v>
      </c>
      <c r="D606" s="264">
        <v>5</v>
      </c>
    </row>
    <row r="607" spans="1:4" ht="29.1" customHeight="1" x14ac:dyDescent="0.2">
      <c r="A607" s="263">
        <f t="shared" si="9"/>
        <v>603</v>
      </c>
      <c r="B607" s="293" t="s">
        <v>163</v>
      </c>
      <c r="C607" s="264" t="s">
        <v>380</v>
      </c>
      <c r="D607" s="264">
        <v>5</v>
      </c>
    </row>
    <row r="608" spans="1:4" ht="29.1" customHeight="1" x14ac:dyDescent="0.2">
      <c r="A608" s="263">
        <f t="shared" si="9"/>
        <v>604</v>
      </c>
      <c r="B608" s="298" t="s">
        <v>1419</v>
      </c>
      <c r="C608" s="317" t="s">
        <v>208</v>
      </c>
      <c r="D608" s="317">
        <v>3.9E-2</v>
      </c>
    </row>
    <row r="609" spans="1:4" ht="29.1" customHeight="1" x14ac:dyDescent="0.2">
      <c r="A609" s="263">
        <f t="shared" si="9"/>
        <v>605</v>
      </c>
      <c r="B609" s="401" t="s">
        <v>1116</v>
      </c>
      <c r="C609" s="299" t="s">
        <v>34</v>
      </c>
      <c r="D609" s="472">
        <v>360</v>
      </c>
    </row>
    <row r="610" spans="1:4" ht="29.1" customHeight="1" x14ac:dyDescent="0.2">
      <c r="A610" s="263">
        <f t="shared" si="9"/>
        <v>606</v>
      </c>
      <c r="B610" s="306" t="s">
        <v>652</v>
      </c>
      <c r="C610" s="264" t="s">
        <v>201</v>
      </c>
      <c r="D610" s="264">
        <v>69.75</v>
      </c>
    </row>
    <row r="611" spans="1:4" ht="29.1" customHeight="1" x14ac:dyDescent="0.2">
      <c r="A611" s="263">
        <f t="shared" si="9"/>
        <v>607</v>
      </c>
      <c r="B611" s="292" t="s">
        <v>1240</v>
      </c>
      <c r="C611" s="279" t="s">
        <v>1255</v>
      </c>
      <c r="D611" s="279">
        <v>1</v>
      </c>
    </row>
    <row r="612" spans="1:4" ht="29.1" customHeight="1" x14ac:dyDescent="0.2">
      <c r="A612" s="263">
        <f t="shared" si="9"/>
        <v>608</v>
      </c>
      <c r="B612" s="431" t="s">
        <v>1082</v>
      </c>
      <c r="C612" s="380" t="s">
        <v>208</v>
      </c>
      <c r="D612" s="380">
        <v>0.308</v>
      </c>
    </row>
    <row r="613" spans="1:4" ht="29.1" customHeight="1" x14ac:dyDescent="0.2">
      <c r="A613" s="263">
        <f t="shared" si="9"/>
        <v>609</v>
      </c>
      <c r="B613" s="306" t="s">
        <v>653</v>
      </c>
      <c r="C613" s="264" t="s">
        <v>208</v>
      </c>
      <c r="D613" s="264">
        <v>3.0720000000000001</v>
      </c>
    </row>
    <row r="614" spans="1:4" ht="29.1" customHeight="1" x14ac:dyDescent="0.2">
      <c r="A614" s="263">
        <f t="shared" si="9"/>
        <v>610</v>
      </c>
      <c r="B614" s="306" t="s">
        <v>654</v>
      </c>
      <c r="C614" s="264" t="s">
        <v>208</v>
      </c>
      <c r="D614" s="264">
        <v>3.42</v>
      </c>
    </row>
    <row r="615" spans="1:4" ht="29.1" customHeight="1" x14ac:dyDescent="0.2">
      <c r="A615" s="263">
        <f t="shared" si="9"/>
        <v>611</v>
      </c>
      <c r="B615" s="293" t="s">
        <v>1321</v>
      </c>
      <c r="C615" s="264" t="s">
        <v>381</v>
      </c>
      <c r="D615" s="264">
        <v>0.188</v>
      </c>
    </row>
    <row r="616" spans="1:4" ht="29.1" customHeight="1" x14ac:dyDescent="0.2">
      <c r="A616" s="263">
        <f t="shared" si="9"/>
        <v>612</v>
      </c>
      <c r="B616" s="293" t="s">
        <v>798</v>
      </c>
      <c r="C616" s="264" t="s">
        <v>380</v>
      </c>
      <c r="D616" s="264">
        <v>5</v>
      </c>
    </row>
    <row r="617" spans="1:4" ht="29.1" customHeight="1" x14ac:dyDescent="0.2">
      <c r="A617" s="263">
        <f t="shared" si="9"/>
        <v>613</v>
      </c>
      <c r="B617" s="293" t="s">
        <v>360</v>
      </c>
      <c r="C617" s="284" t="s">
        <v>380</v>
      </c>
      <c r="D617" s="399">
        <v>5</v>
      </c>
    </row>
    <row r="618" spans="1:4" ht="29.1" customHeight="1" x14ac:dyDescent="0.2">
      <c r="A618" s="263">
        <f t="shared" si="9"/>
        <v>614</v>
      </c>
      <c r="B618" s="292" t="s">
        <v>1241</v>
      </c>
      <c r="C618" s="279" t="s">
        <v>1255</v>
      </c>
      <c r="D618" s="279">
        <v>10</v>
      </c>
    </row>
    <row r="619" spans="1:4" ht="29.1" customHeight="1" x14ac:dyDescent="0.2">
      <c r="A619" s="263">
        <f t="shared" si="9"/>
        <v>615</v>
      </c>
      <c r="B619" s="293" t="s">
        <v>1322</v>
      </c>
      <c r="C619" s="264" t="s">
        <v>34</v>
      </c>
      <c r="D619" s="264">
        <v>2</v>
      </c>
    </row>
    <row r="620" spans="1:4" ht="29.1" customHeight="1" x14ac:dyDescent="0.2">
      <c r="A620" s="263">
        <f t="shared" si="9"/>
        <v>616</v>
      </c>
      <c r="B620" s="306" t="s">
        <v>655</v>
      </c>
      <c r="C620" s="264" t="s">
        <v>208</v>
      </c>
      <c r="D620" s="264">
        <v>4.2999999999999997E-2</v>
      </c>
    </row>
    <row r="621" spans="1:4" ht="29.1" customHeight="1" x14ac:dyDescent="0.2">
      <c r="A621" s="263">
        <f t="shared" si="9"/>
        <v>617</v>
      </c>
      <c r="B621" s="293" t="s">
        <v>1023</v>
      </c>
      <c r="C621" s="264" t="s">
        <v>39</v>
      </c>
      <c r="D621" s="315">
        <v>60</v>
      </c>
    </row>
    <row r="622" spans="1:4" ht="29.1" customHeight="1" x14ac:dyDescent="0.2">
      <c r="A622" s="263">
        <f t="shared" si="9"/>
        <v>618</v>
      </c>
      <c r="B622" s="306" t="s">
        <v>656</v>
      </c>
      <c r="C622" s="264" t="s">
        <v>34</v>
      </c>
      <c r="D622" s="264">
        <v>2</v>
      </c>
    </row>
    <row r="623" spans="1:4" ht="29.1" customHeight="1" x14ac:dyDescent="0.2">
      <c r="A623" s="263">
        <f t="shared" si="9"/>
        <v>619</v>
      </c>
      <c r="B623" s="291" t="s">
        <v>1454</v>
      </c>
      <c r="C623" s="427" t="s">
        <v>34</v>
      </c>
      <c r="D623" s="427">
        <v>2</v>
      </c>
    </row>
    <row r="624" spans="1:4" ht="29.1" customHeight="1" x14ac:dyDescent="0.2">
      <c r="A624" s="263">
        <f t="shared" si="9"/>
        <v>620</v>
      </c>
      <c r="B624" s="316" t="s">
        <v>492</v>
      </c>
      <c r="C624" s="264" t="s">
        <v>34</v>
      </c>
      <c r="D624" s="315">
        <v>1</v>
      </c>
    </row>
    <row r="625" spans="1:4" ht="29.1" customHeight="1" x14ac:dyDescent="0.2">
      <c r="A625" s="263">
        <f t="shared" si="9"/>
        <v>621</v>
      </c>
      <c r="B625" s="291" t="s">
        <v>1188</v>
      </c>
      <c r="C625" s="327" t="s">
        <v>34</v>
      </c>
      <c r="D625" s="353">
        <v>55</v>
      </c>
    </row>
    <row r="626" spans="1:4" ht="29.1" customHeight="1" x14ac:dyDescent="0.2">
      <c r="A626" s="263">
        <f t="shared" si="9"/>
        <v>622</v>
      </c>
      <c r="B626" s="431" t="s">
        <v>1083</v>
      </c>
      <c r="C626" s="380" t="s">
        <v>34</v>
      </c>
      <c r="D626" s="380">
        <v>2</v>
      </c>
    </row>
    <row r="627" spans="1:4" ht="29.1" customHeight="1" x14ac:dyDescent="0.2">
      <c r="A627" s="263">
        <f t="shared" si="9"/>
        <v>623</v>
      </c>
      <c r="B627" s="431" t="s">
        <v>1084</v>
      </c>
      <c r="C627" s="380" t="s">
        <v>34</v>
      </c>
      <c r="D627" s="473">
        <v>2</v>
      </c>
    </row>
    <row r="628" spans="1:4" ht="29.1" customHeight="1" x14ac:dyDescent="0.2">
      <c r="A628" s="263">
        <f t="shared" si="9"/>
        <v>624</v>
      </c>
      <c r="B628" s="291" t="s">
        <v>1189</v>
      </c>
      <c r="C628" s="327" t="s">
        <v>34</v>
      </c>
      <c r="D628" s="353">
        <v>8</v>
      </c>
    </row>
    <row r="629" spans="1:4" ht="29.1" customHeight="1" x14ac:dyDescent="0.2">
      <c r="A629" s="263">
        <f t="shared" si="9"/>
        <v>625</v>
      </c>
      <c r="B629" s="333" t="s">
        <v>1412</v>
      </c>
      <c r="C629" s="317" t="s">
        <v>34</v>
      </c>
      <c r="D629" s="317">
        <v>4440</v>
      </c>
    </row>
    <row r="630" spans="1:4" ht="29.1" customHeight="1" x14ac:dyDescent="0.2">
      <c r="A630" s="263">
        <f t="shared" si="9"/>
        <v>626</v>
      </c>
      <c r="B630" s="365" t="s">
        <v>1386</v>
      </c>
      <c r="C630" s="280" t="s">
        <v>34</v>
      </c>
      <c r="D630" s="262">
        <v>2</v>
      </c>
    </row>
    <row r="631" spans="1:4" ht="29.1" customHeight="1" x14ac:dyDescent="0.2">
      <c r="A631" s="263">
        <f t="shared" si="9"/>
        <v>627</v>
      </c>
      <c r="B631" s="331" t="s">
        <v>1372</v>
      </c>
      <c r="C631" s="264" t="s">
        <v>34</v>
      </c>
      <c r="D631" s="264">
        <v>2</v>
      </c>
    </row>
    <row r="632" spans="1:4" ht="29.1" customHeight="1" x14ac:dyDescent="0.2">
      <c r="A632" s="263">
        <f t="shared" si="9"/>
        <v>628</v>
      </c>
      <c r="B632" s="306" t="s">
        <v>657</v>
      </c>
      <c r="C632" s="264" t="s">
        <v>34</v>
      </c>
      <c r="D632" s="264">
        <v>44</v>
      </c>
    </row>
    <row r="633" spans="1:4" ht="29.1" customHeight="1" x14ac:dyDescent="0.2">
      <c r="A633" s="263">
        <f t="shared" si="9"/>
        <v>629</v>
      </c>
      <c r="B633" s="306" t="s">
        <v>658</v>
      </c>
      <c r="C633" s="264" t="s">
        <v>34</v>
      </c>
      <c r="D633" s="264">
        <v>4</v>
      </c>
    </row>
    <row r="634" spans="1:4" ht="29.1" customHeight="1" x14ac:dyDescent="0.2">
      <c r="A634" s="263">
        <f t="shared" si="9"/>
        <v>630</v>
      </c>
      <c r="B634" s="293" t="s">
        <v>799</v>
      </c>
      <c r="C634" s="264" t="s">
        <v>380</v>
      </c>
      <c r="D634" s="264">
        <v>2</v>
      </c>
    </row>
    <row r="635" spans="1:4" ht="29.1" customHeight="1" x14ac:dyDescent="0.2">
      <c r="A635" s="263">
        <f t="shared" si="9"/>
        <v>631</v>
      </c>
      <c r="B635" s="306" t="s">
        <v>659</v>
      </c>
      <c r="C635" s="264" t="s">
        <v>34</v>
      </c>
      <c r="D635" s="264">
        <v>1</v>
      </c>
    </row>
    <row r="636" spans="1:4" ht="29.1" customHeight="1" x14ac:dyDescent="0.2">
      <c r="A636" s="263">
        <f t="shared" si="9"/>
        <v>632</v>
      </c>
      <c r="B636" s="290" t="s">
        <v>1061</v>
      </c>
      <c r="C636" s="262" t="s">
        <v>34</v>
      </c>
      <c r="D636" s="426">
        <v>1</v>
      </c>
    </row>
    <row r="637" spans="1:4" ht="29.1" customHeight="1" x14ac:dyDescent="0.2">
      <c r="A637" s="263">
        <f t="shared" si="9"/>
        <v>633</v>
      </c>
      <c r="B637" s="290" t="s">
        <v>1062</v>
      </c>
      <c r="C637" s="262" t="s">
        <v>34</v>
      </c>
      <c r="D637" s="426">
        <v>1</v>
      </c>
    </row>
    <row r="638" spans="1:4" ht="29.1" customHeight="1" x14ac:dyDescent="0.2">
      <c r="A638" s="263">
        <f t="shared" si="9"/>
        <v>634</v>
      </c>
      <c r="B638" s="293" t="s">
        <v>377</v>
      </c>
      <c r="C638" s="284" t="s">
        <v>380</v>
      </c>
      <c r="D638" s="399">
        <v>4</v>
      </c>
    </row>
    <row r="639" spans="1:4" ht="29.1" customHeight="1" x14ac:dyDescent="0.2">
      <c r="A639" s="263">
        <f t="shared" si="9"/>
        <v>635</v>
      </c>
      <c r="B639" s="306" t="s">
        <v>1323</v>
      </c>
      <c r="C639" s="264" t="s">
        <v>34</v>
      </c>
      <c r="D639" s="264">
        <v>3</v>
      </c>
    </row>
    <row r="640" spans="1:4" ht="29.1" customHeight="1" x14ac:dyDescent="0.2">
      <c r="A640" s="263">
        <f t="shared" si="9"/>
        <v>636</v>
      </c>
      <c r="B640" s="326" t="s">
        <v>514</v>
      </c>
      <c r="C640" s="417" t="s">
        <v>34</v>
      </c>
      <c r="D640" s="418">
        <v>4</v>
      </c>
    </row>
    <row r="641" spans="1:4" ht="29.1" customHeight="1" x14ac:dyDescent="0.2">
      <c r="A641" s="263">
        <f t="shared" si="9"/>
        <v>637</v>
      </c>
      <c r="B641" s="431" t="s">
        <v>1085</v>
      </c>
      <c r="C641" s="380" t="s">
        <v>34</v>
      </c>
      <c r="D641" s="473">
        <v>3</v>
      </c>
    </row>
    <row r="642" spans="1:4" ht="29.1" customHeight="1" x14ac:dyDescent="0.2">
      <c r="A642" s="263">
        <f t="shared" si="9"/>
        <v>638</v>
      </c>
      <c r="B642" s="290" t="s">
        <v>1063</v>
      </c>
      <c r="C642" s="262" t="s">
        <v>34</v>
      </c>
      <c r="D642" s="426">
        <v>1</v>
      </c>
    </row>
    <row r="643" spans="1:4" ht="29.1" customHeight="1" x14ac:dyDescent="0.2">
      <c r="A643" s="263">
        <f t="shared" si="9"/>
        <v>639</v>
      </c>
      <c r="B643" s="293" t="s">
        <v>800</v>
      </c>
      <c r="C643" s="264" t="s">
        <v>380</v>
      </c>
      <c r="D643" s="264">
        <v>17</v>
      </c>
    </row>
    <row r="644" spans="1:4" ht="29.1" customHeight="1" x14ac:dyDescent="0.2">
      <c r="A644" s="263">
        <f t="shared" si="9"/>
        <v>640</v>
      </c>
      <c r="B644" s="293" t="s">
        <v>801</v>
      </c>
      <c r="C644" s="264" t="s">
        <v>380</v>
      </c>
      <c r="D644" s="264">
        <v>31</v>
      </c>
    </row>
    <row r="645" spans="1:4" ht="29.1" customHeight="1" x14ac:dyDescent="0.2">
      <c r="A645" s="263">
        <f t="shared" si="9"/>
        <v>641</v>
      </c>
      <c r="B645" s="291" t="s">
        <v>1190</v>
      </c>
      <c r="C645" s="327" t="s">
        <v>34</v>
      </c>
      <c r="D645" s="353">
        <v>12</v>
      </c>
    </row>
    <row r="646" spans="1:4" ht="29.1" customHeight="1" x14ac:dyDescent="0.2">
      <c r="A646" s="263">
        <f t="shared" si="9"/>
        <v>642</v>
      </c>
      <c r="B646" s="290" t="s">
        <v>99</v>
      </c>
      <c r="C646" s="262" t="s">
        <v>34</v>
      </c>
      <c r="D646" s="426">
        <v>2</v>
      </c>
    </row>
    <row r="647" spans="1:4" ht="29.1" customHeight="1" x14ac:dyDescent="0.2">
      <c r="A647" s="263">
        <f t="shared" ref="A647:A710" si="10">A646+1</f>
        <v>643</v>
      </c>
      <c r="B647" s="291" t="s">
        <v>1191</v>
      </c>
      <c r="C647" s="347" t="s">
        <v>34</v>
      </c>
      <c r="D647" s="353">
        <v>1</v>
      </c>
    </row>
    <row r="648" spans="1:4" ht="29.1" customHeight="1" x14ac:dyDescent="0.2">
      <c r="A648" s="263">
        <f t="shared" si="10"/>
        <v>644</v>
      </c>
      <c r="B648" s="341" t="s">
        <v>398</v>
      </c>
      <c r="C648" s="474" t="s">
        <v>34</v>
      </c>
      <c r="D648" s="349">
        <v>6</v>
      </c>
    </row>
    <row r="649" spans="1:4" ht="29.1" customHeight="1" x14ac:dyDescent="0.2">
      <c r="A649" s="263">
        <f t="shared" si="10"/>
        <v>645</v>
      </c>
      <c r="B649" s="291" t="s">
        <v>1436</v>
      </c>
      <c r="C649" s="475" t="s">
        <v>34</v>
      </c>
      <c r="D649" s="427">
        <v>1</v>
      </c>
    </row>
    <row r="650" spans="1:4" ht="29.1" customHeight="1" x14ac:dyDescent="0.2">
      <c r="A650" s="263">
        <f t="shared" si="10"/>
        <v>646</v>
      </c>
      <c r="B650" s="331" t="s">
        <v>1387</v>
      </c>
      <c r="C650" s="322" t="s">
        <v>34</v>
      </c>
      <c r="D650" s="308">
        <v>1</v>
      </c>
    </row>
    <row r="651" spans="1:4" ht="29.1" customHeight="1" x14ac:dyDescent="0.2">
      <c r="A651" s="263">
        <f t="shared" si="10"/>
        <v>647</v>
      </c>
      <c r="B651" s="331" t="s">
        <v>1388</v>
      </c>
      <c r="C651" s="322" t="s">
        <v>34</v>
      </c>
      <c r="D651" s="308">
        <v>2</v>
      </c>
    </row>
    <row r="652" spans="1:4" ht="29.1" customHeight="1" x14ac:dyDescent="0.2">
      <c r="A652" s="263">
        <f t="shared" si="10"/>
        <v>648</v>
      </c>
      <c r="B652" s="291" t="s">
        <v>1388</v>
      </c>
      <c r="C652" s="475" t="s">
        <v>34</v>
      </c>
      <c r="D652" s="427">
        <v>1</v>
      </c>
    </row>
    <row r="653" spans="1:4" ht="29.1" customHeight="1" x14ac:dyDescent="0.2">
      <c r="A653" s="263">
        <f t="shared" si="10"/>
        <v>649</v>
      </c>
      <c r="B653" s="291" t="s">
        <v>1434</v>
      </c>
      <c r="C653" s="475" t="s">
        <v>34</v>
      </c>
      <c r="D653" s="427">
        <v>4</v>
      </c>
    </row>
    <row r="654" spans="1:4" ht="29.1" customHeight="1" x14ac:dyDescent="0.2">
      <c r="A654" s="263">
        <f t="shared" si="10"/>
        <v>650</v>
      </c>
      <c r="B654" s="290" t="s">
        <v>1041</v>
      </c>
      <c r="C654" s="311" t="s">
        <v>380</v>
      </c>
      <c r="D654" s="295">
        <v>2</v>
      </c>
    </row>
    <row r="655" spans="1:4" ht="29.1" customHeight="1" x14ac:dyDescent="0.2">
      <c r="A655" s="263">
        <f t="shared" si="10"/>
        <v>651</v>
      </c>
      <c r="B655" s="291" t="s">
        <v>1437</v>
      </c>
      <c r="C655" s="475" t="s">
        <v>34</v>
      </c>
      <c r="D655" s="427">
        <v>14</v>
      </c>
    </row>
    <row r="656" spans="1:4" ht="29.1" customHeight="1" x14ac:dyDescent="0.2">
      <c r="A656" s="263">
        <f t="shared" si="10"/>
        <v>652</v>
      </c>
      <c r="B656" s="341" t="s">
        <v>399</v>
      </c>
      <c r="C656" s="474" t="s">
        <v>34</v>
      </c>
      <c r="D656" s="349">
        <v>1</v>
      </c>
    </row>
    <row r="657" spans="1:4" ht="29.1" customHeight="1" x14ac:dyDescent="0.2">
      <c r="A657" s="263">
        <f t="shared" si="10"/>
        <v>653</v>
      </c>
      <c r="B657" s="326" t="s">
        <v>515</v>
      </c>
      <c r="C657" s="476" t="s">
        <v>34</v>
      </c>
      <c r="D657" s="418">
        <v>3</v>
      </c>
    </row>
    <row r="658" spans="1:4" ht="29.1" customHeight="1" x14ac:dyDescent="0.2">
      <c r="A658" s="263">
        <f t="shared" si="10"/>
        <v>654</v>
      </c>
      <c r="B658" s="316" t="s">
        <v>458</v>
      </c>
      <c r="C658" s="285" t="s">
        <v>34</v>
      </c>
      <c r="D658" s="315">
        <v>1</v>
      </c>
    </row>
    <row r="659" spans="1:4" ht="29.1" customHeight="1" x14ac:dyDescent="0.2">
      <c r="A659" s="263">
        <f t="shared" si="10"/>
        <v>655</v>
      </c>
      <c r="B659" s="298" t="s">
        <v>818</v>
      </c>
      <c r="C659" s="477" t="s">
        <v>34</v>
      </c>
      <c r="D659" s="317">
        <v>1</v>
      </c>
    </row>
    <row r="660" spans="1:4" ht="29.1" customHeight="1" x14ac:dyDescent="0.2">
      <c r="A660" s="263">
        <f t="shared" si="10"/>
        <v>656</v>
      </c>
      <c r="B660" s="298" t="s">
        <v>819</v>
      </c>
      <c r="C660" s="477" t="s">
        <v>34</v>
      </c>
      <c r="D660" s="317">
        <v>1</v>
      </c>
    </row>
    <row r="661" spans="1:4" ht="29.1" customHeight="1" x14ac:dyDescent="0.2">
      <c r="A661" s="263">
        <f t="shared" si="10"/>
        <v>657</v>
      </c>
      <c r="B661" s="298" t="s">
        <v>820</v>
      </c>
      <c r="C661" s="477" t="s">
        <v>34</v>
      </c>
      <c r="D661" s="317">
        <v>1</v>
      </c>
    </row>
    <row r="662" spans="1:4" ht="29.1" customHeight="1" x14ac:dyDescent="0.2">
      <c r="A662" s="263">
        <f t="shared" si="10"/>
        <v>658</v>
      </c>
      <c r="B662" s="328" t="s">
        <v>1192</v>
      </c>
      <c r="C662" s="347" t="s">
        <v>34</v>
      </c>
      <c r="D662" s="353">
        <v>2</v>
      </c>
    </row>
    <row r="663" spans="1:4" ht="29.1" customHeight="1" x14ac:dyDescent="0.2">
      <c r="A663" s="263">
        <f t="shared" si="10"/>
        <v>659</v>
      </c>
      <c r="B663" s="290" t="s">
        <v>1042</v>
      </c>
      <c r="C663" s="311" t="s">
        <v>380</v>
      </c>
      <c r="D663" s="295">
        <v>14</v>
      </c>
    </row>
    <row r="664" spans="1:4" ht="29.1" customHeight="1" x14ac:dyDescent="0.2">
      <c r="A664" s="263">
        <f t="shared" si="10"/>
        <v>660</v>
      </c>
      <c r="B664" s="291" t="s">
        <v>1193</v>
      </c>
      <c r="C664" s="347" t="s">
        <v>34</v>
      </c>
      <c r="D664" s="353">
        <v>71</v>
      </c>
    </row>
    <row r="665" spans="1:4" ht="29.1" customHeight="1" x14ac:dyDescent="0.2">
      <c r="A665" s="263">
        <f t="shared" si="10"/>
        <v>661</v>
      </c>
      <c r="B665" s="298" t="s">
        <v>1418</v>
      </c>
      <c r="C665" s="477" t="s">
        <v>34</v>
      </c>
      <c r="D665" s="317">
        <v>3</v>
      </c>
    </row>
    <row r="666" spans="1:4" ht="29.1" customHeight="1" x14ac:dyDescent="0.2">
      <c r="A666" s="263">
        <f t="shared" si="10"/>
        <v>662</v>
      </c>
      <c r="B666" s="290" t="s">
        <v>1064</v>
      </c>
      <c r="C666" s="311" t="s">
        <v>34</v>
      </c>
      <c r="D666" s="426">
        <v>2</v>
      </c>
    </row>
    <row r="667" spans="1:4" ht="29.1" customHeight="1" x14ac:dyDescent="0.2">
      <c r="A667" s="263">
        <f t="shared" si="10"/>
        <v>663</v>
      </c>
      <c r="B667" s="291" t="s">
        <v>1194</v>
      </c>
      <c r="C667" s="347" t="s">
        <v>34</v>
      </c>
      <c r="D667" s="353">
        <v>131</v>
      </c>
    </row>
    <row r="668" spans="1:4" ht="29.1" customHeight="1" x14ac:dyDescent="0.2">
      <c r="A668" s="263">
        <f t="shared" si="10"/>
        <v>664</v>
      </c>
      <c r="B668" s="306" t="s">
        <v>1194</v>
      </c>
      <c r="C668" s="285" t="s">
        <v>34</v>
      </c>
      <c r="D668" s="295">
        <v>8</v>
      </c>
    </row>
    <row r="669" spans="1:4" ht="29.1" customHeight="1" x14ac:dyDescent="0.2">
      <c r="A669" s="263">
        <f t="shared" si="10"/>
        <v>665</v>
      </c>
      <c r="B669" s="306" t="s">
        <v>1324</v>
      </c>
      <c r="C669" s="285" t="s">
        <v>34</v>
      </c>
      <c r="D669" s="295">
        <v>2</v>
      </c>
    </row>
    <row r="670" spans="1:4" ht="29.1" customHeight="1" x14ac:dyDescent="0.2">
      <c r="A670" s="263">
        <f t="shared" si="10"/>
        <v>666</v>
      </c>
      <c r="B670" s="298" t="s">
        <v>817</v>
      </c>
      <c r="C670" s="477" t="s">
        <v>34</v>
      </c>
      <c r="D670" s="317">
        <v>17</v>
      </c>
    </row>
    <row r="671" spans="1:4" ht="29.1" customHeight="1" x14ac:dyDescent="0.2">
      <c r="A671" s="263">
        <f t="shared" si="10"/>
        <v>667</v>
      </c>
      <c r="B671" s="291" t="s">
        <v>1439</v>
      </c>
      <c r="C671" s="475" t="s">
        <v>34</v>
      </c>
      <c r="D671" s="427">
        <v>17</v>
      </c>
    </row>
    <row r="672" spans="1:4" ht="29.1" customHeight="1" x14ac:dyDescent="0.2">
      <c r="A672" s="263">
        <f t="shared" si="10"/>
        <v>668</v>
      </c>
      <c r="B672" s="330" t="s">
        <v>1373</v>
      </c>
      <c r="C672" s="373" t="s">
        <v>34</v>
      </c>
      <c r="D672" s="264">
        <v>13</v>
      </c>
    </row>
    <row r="673" spans="1:4" ht="29.1" customHeight="1" x14ac:dyDescent="0.2">
      <c r="A673" s="263">
        <f t="shared" si="10"/>
        <v>669</v>
      </c>
      <c r="B673" s="341" t="s">
        <v>401</v>
      </c>
      <c r="C673" s="474" t="s">
        <v>34</v>
      </c>
      <c r="D673" s="349">
        <v>100</v>
      </c>
    </row>
    <row r="674" spans="1:4" ht="29.1" customHeight="1" x14ac:dyDescent="0.2">
      <c r="A674" s="263">
        <f t="shared" si="10"/>
        <v>670</v>
      </c>
      <c r="B674" s="306" t="s">
        <v>1325</v>
      </c>
      <c r="C674" s="285" t="s">
        <v>34</v>
      </c>
      <c r="D674" s="295">
        <v>1</v>
      </c>
    </row>
    <row r="675" spans="1:4" ht="29.1" customHeight="1" x14ac:dyDescent="0.2">
      <c r="A675" s="263">
        <f t="shared" si="10"/>
        <v>671</v>
      </c>
      <c r="B675" s="306" t="s">
        <v>1326</v>
      </c>
      <c r="C675" s="285" t="s">
        <v>34</v>
      </c>
      <c r="D675" s="295">
        <v>22</v>
      </c>
    </row>
    <row r="676" spans="1:4" ht="29.1" customHeight="1" x14ac:dyDescent="0.2">
      <c r="A676" s="263">
        <f t="shared" si="10"/>
        <v>672</v>
      </c>
      <c r="B676" s="306" t="s">
        <v>1327</v>
      </c>
      <c r="C676" s="285" t="s">
        <v>1365</v>
      </c>
      <c r="D676" s="295">
        <v>1</v>
      </c>
    </row>
    <row r="677" spans="1:4" ht="29.1" customHeight="1" x14ac:dyDescent="0.2">
      <c r="A677" s="263">
        <f t="shared" si="10"/>
        <v>673</v>
      </c>
      <c r="B677" s="341" t="s">
        <v>400</v>
      </c>
      <c r="C677" s="474" t="s">
        <v>417</v>
      </c>
      <c r="D677" s="349">
        <v>3</v>
      </c>
    </row>
    <row r="678" spans="1:4" ht="29.1" customHeight="1" x14ac:dyDescent="0.2">
      <c r="A678" s="263">
        <f t="shared" si="10"/>
        <v>674</v>
      </c>
      <c r="B678" s="306" t="s">
        <v>1328</v>
      </c>
      <c r="C678" s="285" t="s">
        <v>380</v>
      </c>
      <c r="D678" s="295">
        <v>500</v>
      </c>
    </row>
    <row r="679" spans="1:4" ht="29.1" customHeight="1" x14ac:dyDescent="0.2">
      <c r="A679" s="263">
        <f t="shared" si="10"/>
        <v>675</v>
      </c>
      <c r="B679" s="306" t="s">
        <v>1329</v>
      </c>
      <c r="C679" s="285" t="s">
        <v>380</v>
      </c>
      <c r="D679" s="295">
        <v>600</v>
      </c>
    </row>
    <row r="680" spans="1:4" ht="29.1" customHeight="1" x14ac:dyDescent="0.2">
      <c r="A680" s="263">
        <f t="shared" si="10"/>
        <v>676</v>
      </c>
      <c r="B680" s="405" t="s">
        <v>926</v>
      </c>
      <c r="C680" s="285" t="s">
        <v>34</v>
      </c>
      <c r="D680" s="264">
        <v>12</v>
      </c>
    </row>
    <row r="681" spans="1:4" ht="29.1" customHeight="1" x14ac:dyDescent="0.2">
      <c r="A681" s="263">
        <f t="shared" si="10"/>
        <v>677</v>
      </c>
      <c r="B681" s="298" t="s">
        <v>821</v>
      </c>
      <c r="C681" s="477" t="s">
        <v>34</v>
      </c>
      <c r="D681" s="317">
        <v>251.6</v>
      </c>
    </row>
    <row r="682" spans="1:4" ht="29.1" customHeight="1" x14ac:dyDescent="0.2">
      <c r="A682" s="263">
        <f t="shared" si="10"/>
        <v>678</v>
      </c>
      <c r="B682" s="390" t="s">
        <v>402</v>
      </c>
      <c r="C682" s="394" t="s">
        <v>34</v>
      </c>
      <c r="D682" s="349">
        <v>22</v>
      </c>
    </row>
    <row r="683" spans="1:4" ht="29.1" customHeight="1" x14ac:dyDescent="0.2">
      <c r="A683" s="263">
        <f t="shared" si="10"/>
        <v>679</v>
      </c>
      <c r="B683" s="328" t="s">
        <v>1195</v>
      </c>
      <c r="C683" s="347" t="s">
        <v>34</v>
      </c>
      <c r="D683" s="353">
        <v>2</v>
      </c>
    </row>
    <row r="684" spans="1:4" ht="29.1" customHeight="1" x14ac:dyDescent="0.2">
      <c r="A684" s="263">
        <f t="shared" si="10"/>
        <v>680</v>
      </c>
      <c r="B684" s="306" t="s">
        <v>660</v>
      </c>
      <c r="C684" s="285" t="s">
        <v>34</v>
      </c>
      <c r="D684" s="264">
        <v>2</v>
      </c>
    </row>
    <row r="685" spans="1:4" ht="29.1" customHeight="1" x14ac:dyDescent="0.2">
      <c r="A685" s="263">
        <f t="shared" si="10"/>
        <v>681</v>
      </c>
      <c r="B685" s="306" t="s">
        <v>661</v>
      </c>
      <c r="C685" s="285" t="s">
        <v>34</v>
      </c>
      <c r="D685" s="264">
        <v>2</v>
      </c>
    </row>
    <row r="686" spans="1:4" ht="29.1" customHeight="1" x14ac:dyDescent="0.2">
      <c r="A686" s="263">
        <f t="shared" si="10"/>
        <v>682</v>
      </c>
      <c r="B686" s="328" t="s">
        <v>1196</v>
      </c>
      <c r="C686" s="347" t="s">
        <v>1001</v>
      </c>
      <c r="D686" s="353">
        <v>1</v>
      </c>
    </row>
    <row r="687" spans="1:4" ht="29.1" customHeight="1" x14ac:dyDescent="0.2">
      <c r="A687" s="263">
        <f t="shared" si="10"/>
        <v>683</v>
      </c>
      <c r="B687" s="389" t="s">
        <v>1197</v>
      </c>
      <c r="C687" s="393" t="s">
        <v>34</v>
      </c>
      <c r="D687" s="353">
        <v>1</v>
      </c>
    </row>
    <row r="688" spans="1:4" ht="29.1" customHeight="1" x14ac:dyDescent="0.2">
      <c r="A688" s="263">
        <f t="shared" si="10"/>
        <v>684</v>
      </c>
      <c r="B688" s="306" t="s">
        <v>662</v>
      </c>
      <c r="C688" s="285" t="s">
        <v>34</v>
      </c>
      <c r="D688" s="264">
        <v>1</v>
      </c>
    </row>
    <row r="689" spans="1:4" ht="29.1" customHeight="1" x14ac:dyDescent="0.2">
      <c r="A689" s="263">
        <f t="shared" si="10"/>
        <v>685</v>
      </c>
      <c r="B689" s="306" t="s">
        <v>663</v>
      </c>
      <c r="C689" s="285" t="s">
        <v>34</v>
      </c>
      <c r="D689" s="264">
        <v>3</v>
      </c>
    </row>
    <row r="690" spans="1:4" ht="29.1" customHeight="1" x14ac:dyDescent="0.2">
      <c r="A690" s="263">
        <f t="shared" si="10"/>
        <v>686</v>
      </c>
      <c r="B690" s="306" t="s">
        <v>664</v>
      </c>
      <c r="C690" s="285" t="s">
        <v>34</v>
      </c>
      <c r="D690" s="264">
        <v>1</v>
      </c>
    </row>
    <row r="691" spans="1:4" ht="29.1" customHeight="1" x14ac:dyDescent="0.2">
      <c r="A691" s="263">
        <f t="shared" si="10"/>
        <v>687</v>
      </c>
      <c r="B691" s="328" t="s">
        <v>1198</v>
      </c>
      <c r="C691" s="347" t="s">
        <v>34</v>
      </c>
      <c r="D691" s="353">
        <v>3</v>
      </c>
    </row>
    <row r="692" spans="1:4" ht="29.1" customHeight="1" x14ac:dyDescent="0.2">
      <c r="A692" s="263">
        <f t="shared" si="10"/>
        <v>688</v>
      </c>
      <c r="B692" s="306" t="s">
        <v>665</v>
      </c>
      <c r="C692" s="285" t="s">
        <v>34</v>
      </c>
      <c r="D692" s="264">
        <v>1</v>
      </c>
    </row>
    <row r="693" spans="1:4" ht="29.1" customHeight="1" x14ac:dyDescent="0.2">
      <c r="A693" s="263">
        <f t="shared" si="10"/>
        <v>689</v>
      </c>
      <c r="B693" s="328" t="s">
        <v>1199</v>
      </c>
      <c r="C693" s="347" t="s">
        <v>1001</v>
      </c>
      <c r="D693" s="353">
        <v>2</v>
      </c>
    </row>
    <row r="694" spans="1:4" ht="29.1" customHeight="1" x14ac:dyDescent="0.2">
      <c r="A694" s="263">
        <f t="shared" si="10"/>
        <v>690</v>
      </c>
      <c r="B694" s="306" t="s">
        <v>666</v>
      </c>
      <c r="C694" s="285" t="s">
        <v>34</v>
      </c>
      <c r="D694" s="264">
        <v>4</v>
      </c>
    </row>
    <row r="695" spans="1:4" ht="29.1" customHeight="1" x14ac:dyDescent="0.2">
      <c r="A695" s="263">
        <f t="shared" si="10"/>
        <v>691</v>
      </c>
      <c r="B695" s="291" t="s">
        <v>1200</v>
      </c>
      <c r="C695" s="347" t="s">
        <v>34</v>
      </c>
      <c r="D695" s="353">
        <v>2</v>
      </c>
    </row>
    <row r="696" spans="1:4" ht="29.1" customHeight="1" x14ac:dyDescent="0.2">
      <c r="A696" s="263">
        <f t="shared" si="10"/>
        <v>692</v>
      </c>
      <c r="B696" s="306" t="s">
        <v>667</v>
      </c>
      <c r="C696" s="285" t="s">
        <v>34</v>
      </c>
      <c r="D696" s="264">
        <v>18</v>
      </c>
    </row>
    <row r="697" spans="1:4" ht="29.1" customHeight="1" x14ac:dyDescent="0.2">
      <c r="A697" s="263">
        <f t="shared" si="10"/>
        <v>693</v>
      </c>
      <c r="B697" s="298" t="s">
        <v>1417</v>
      </c>
      <c r="C697" s="477" t="s">
        <v>34</v>
      </c>
      <c r="D697" s="317">
        <v>8</v>
      </c>
    </row>
    <row r="698" spans="1:4" ht="29.1" customHeight="1" x14ac:dyDescent="0.2">
      <c r="A698" s="263">
        <f t="shared" si="10"/>
        <v>694</v>
      </c>
      <c r="B698" s="298" t="s">
        <v>897</v>
      </c>
      <c r="C698" s="477" t="s">
        <v>1119</v>
      </c>
      <c r="D698" s="317">
        <v>159</v>
      </c>
    </row>
    <row r="699" spans="1:4" ht="29.1" customHeight="1" x14ac:dyDescent="0.2">
      <c r="A699" s="263">
        <f t="shared" si="10"/>
        <v>695</v>
      </c>
      <c r="B699" s="306" t="s">
        <v>668</v>
      </c>
      <c r="C699" s="285" t="s">
        <v>34</v>
      </c>
      <c r="D699" s="264">
        <v>11</v>
      </c>
    </row>
    <row r="700" spans="1:4" ht="29.1" customHeight="1" x14ac:dyDescent="0.2">
      <c r="A700" s="263">
        <f t="shared" si="10"/>
        <v>696</v>
      </c>
      <c r="B700" s="316" t="s">
        <v>446</v>
      </c>
      <c r="C700" s="285" t="s">
        <v>34</v>
      </c>
      <c r="D700" s="264">
        <v>3</v>
      </c>
    </row>
    <row r="701" spans="1:4" ht="29.1" customHeight="1" x14ac:dyDescent="0.2">
      <c r="A701" s="263">
        <f t="shared" si="10"/>
        <v>697</v>
      </c>
      <c r="B701" s="316" t="s">
        <v>493</v>
      </c>
      <c r="C701" s="285" t="s">
        <v>34</v>
      </c>
      <c r="D701" s="315">
        <v>1</v>
      </c>
    </row>
    <row r="702" spans="1:4" ht="29.1" customHeight="1" x14ac:dyDescent="0.2">
      <c r="A702" s="263">
        <f t="shared" si="10"/>
        <v>698</v>
      </c>
      <c r="B702" s="293" t="s">
        <v>944</v>
      </c>
      <c r="C702" s="285" t="s">
        <v>34</v>
      </c>
      <c r="D702" s="264">
        <v>2</v>
      </c>
    </row>
    <row r="703" spans="1:4" ht="29.1" customHeight="1" x14ac:dyDescent="0.2">
      <c r="A703" s="263">
        <f t="shared" si="10"/>
        <v>699</v>
      </c>
      <c r="B703" s="326" t="s">
        <v>516</v>
      </c>
      <c r="C703" s="476" t="s">
        <v>34</v>
      </c>
      <c r="D703" s="418">
        <v>1</v>
      </c>
    </row>
    <row r="704" spans="1:4" ht="29.1" customHeight="1" x14ac:dyDescent="0.2">
      <c r="A704" s="263">
        <f t="shared" si="10"/>
        <v>700</v>
      </c>
      <c r="B704" s="316" t="s">
        <v>447</v>
      </c>
      <c r="C704" s="285" t="s">
        <v>34</v>
      </c>
      <c r="D704" s="264">
        <v>2</v>
      </c>
    </row>
    <row r="705" spans="1:4" ht="29.1" customHeight="1" x14ac:dyDescent="0.2">
      <c r="A705" s="263">
        <f t="shared" si="10"/>
        <v>701</v>
      </c>
      <c r="B705" s="291" t="s">
        <v>1201</v>
      </c>
      <c r="C705" s="347" t="s">
        <v>34</v>
      </c>
      <c r="D705" s="353">
        <v>1</v>
      </c>
    </row>
    <row r="706" spans="1:4" ht="29.1" customHeight="1" x14ac:dyDescent="0.2">
      <c r="A706" s="263">
        <f t="shared" si="10"/>
        <v>702</v>
      </c>
      <c r="B706" s="293" t="s">
        <v>1332</v>
      </c>
      <c r="C706" s="264" t="s">
        <v>34</v>
      </c>
      <c r="D706" s="264">
        <v>2</v>
      </c>
    </row>
    <row r="707" spans="1:4" ht="29.1" customHeight="1" x14ac:dyDescent="0.2">
      <c r="A707" s="263">
        <f t="shared" si="10"/>
        <v>703</v>
      </c>
      <c r="B707" s="376" t="s">
        <v>435</v>
      </c>
      <c r="C707" s="317" t="s">
        <v>34</v>
      </c>
      <c r="D707" s="317">
        <v>2</v>
      </c>
    </row>
    <row r="708" spans="1:4" ht="29.1" customHeight="1" x14ac:dyDescent="0.2">
      <c r="A708" s="263">
        <f t="shared" si="10"/>
        <v>704</v>
      </c>
      <c r="B708" s="478" t="s">
        <v>1331</v>
      </c>
      <c r="C708" s="264" t="s">
        <v>34</v>
      </c>
      <c r="D708" s="264">
        <v>30</v>
      </c>
    </row>
    <row r="709" spans="1:4" ht="29.1" customHeight="1" x14ac:dyDescent="0.2">
      <c r="A709" s="263">
        <f t="shared" si="10"/>
        <v>705</v>
      </c>
      <c r="B709" s="293" t="s">
        <v>1330</v>
      </c>
      <c r="C709" s="264" t="s">
        <v>380</v>
      </c>
      <c r="D709" s="295">
        <v>6</v>
      </c>
    </row>
    <row r="710" spans="1:4" ht="29.1" customHeight="1" x14ac:dyDescent="0.2">
      <c r="A710" s="263">
        <f t="shared" si="10"/>
        <v>706</v>
      </c>
      <c r="B710" s="293" t="s">
        <v>1333</v>
      </c>
      <c r="C710" s="264" t="s">
        <v>1255</v>
      </c>
      <c r="D710" s="264">
        <v>20</v>
      </c>
    </row>
    <row r="711" spans="1:4" ht="29.1" customHeight="1" x14ac:dyDescent="0.2">
      <c r="A711" s="263">
        <f t="shared" ref="A711:A774" si="11">A710+1</f>
        <v>707</v>
      </c>
      <c r="B711" s="316" t="s">
        <v>472</v>
      </c>
      <c r="C711" s="264" t="s">
        <v>34</v>
      </c>
      <c r="D711" s="315">
        <v>6</v>
      </c>
    </row>
    <row r="712" spans="1:4" ht="29.1" customHeight="1" x14ac:dyDescent="0.2">
      <c r="A712" s="263">
        <f t="shared" si="11"/>
        <v>708</v>
      </c>
      <c r="B712" s="316" t="s">
        <v>471</v>
      </c>
      <c r="C712" s="264" t="s">
        <v>34</v>
      </c>
      <c r="D712" s="315">
        <v>3</v>
      </c>
    </row>
    <row r="713" spans="1:4" ht="29.1" customHeight="1" x14ac:dyDescent="0.2">
      <c r="A713" s="263">
        <f t="shared" si="11"/>
        <v>709</v>
      </c>
      <c r="B713" s="401" t="s">
        <v>1099</v>
      </c>
      <c r="C713" s="299" t="s">
        <v>34</v>
      </c>
      <c r="D713" s="381">
        <v>1</v>
      </c>
    </row>
    <row r="714" spans="1:4" ht="29.1" customHeight="1" x14ac:dyDescent="0.2">
      <c r="A714" s="263">
        <f t="shared" si="11"/>
        <v>710</v>
      </c>
      <c r="B714" s="293" t="s">
        <v>1335</v>
      </c>
      <c r="C714" s="264" t="s">
        <v>380</v>
      </c>
      <c r="D714" s="264">
        <v>2</v>
      </c>
    </row>
    <row r="715" spans="1:4" ht="29.1" customHeight="1" x14ac:dyDescent="0.2">
      <c r="A715" s="263">
        <f t="shared" si="11"/>
        <v>711</v>
      </c>
      <c r="B715" s="293" t="s">
        <v>361</v>
      </c>
      <c r="C715" s="284" t="s">
        <v>380</v>
      </c>
      <c r="D715" s="399">
        <v>9</v>
      </c>
    </row>
    <row r="716" spans="1:4" ht="29.1" customHeight="1" x14ac:dyDescent="0.2">
      <c r="A716" s="263">
        <f t="shared" si="11"/>
        <v>712</v>
      </c>
      <c r="B716" s="293" t="s">
        <v>1334</v>
      </c>
      <c r="C716" s="264" t="s">
        <v>34</v>
      </c>
      <c r="D716" s="264">
        <v>23</v>
      </c>
    </row>
    <row r="717" spans="1:4" ht="29.1" customHeight="1" x14ac:dyDescent="0.2">
      <c r="A717" s="263">
        <f t="shared" si="11"/>
        <v>713</v>
      </c>
      <c r="B717" s="401" t="s">
        <v>1100</v>
      </c>
      <c r="C717" s="299" t="s">
        <v>34</v>
      </c>
      <c r="D717" s="381">
        <v>5</v>
      </c>
    </row>
    <row r="718" spans="1:4" ht="29.1" customHeight="1" x14ac:dyDescent="0.2">
      <c r="A718" s="263">
        <f t="shared" si="11"/>
        <v>714</v>
      </c>
      <c r="B718" s="306" t="s">
        <v>669</v>
      </c>
      <c r="C718" s="264" t="s">
        <v>34</v>
      </c>
      <c r="D718" s="264">
        <v>159</v>
      </c>
    </row>
    <row r="719" spans="1:4" ht="29.1" customHeight="1" x14ac:dyDescent="0.2">
      <c r="A719" s="263">
        <f t="shared" si="11"/>
        <v>715</v>
      </c>
      <c r="B719" s="298" t="s">
        <v>822</v>
      </c>
      <c r="C719" s="317" t="s">
        <v>34</v>
      </c>
      <c r="D719" s="317">
        <v>39</v>
      </c>
    </row>
    <row r="720" spans="1:4" ht="29.1" customHeight="1" x14ac:dyDescent="0.2">
      <c r="A720" s="263">
        <f t="shared" si="11"/>
        <v>716</v>
      </c>
      <c r="B720" s="293" t="s">
        <v>351</v>
      </c>
      <c r="C720" s="284" t="s">
        <v>380</v>
      </c>
      <c r="D720" s="399">
        <v>15</v>
      </c>
    </row>
    <row r="721" spans="1:4" ht="29.1" customHeight="1" x14ac:dyDescent="0.2">
      <c r="A721" s="263">
        <f t="shared" si="11"/>
        <v>717</v>
      </c>
      <c r="B721" s="306" t="s">
        <v>670</v>
      </c>
      <c r="C721" s="264" t="s">
        <v>34</v>
      </c>
      <c r="D721" s="264">
        <v>146</v>
      </c>
    </row>
    <row r="722" spans="1:4" ht="29.1" customHeight="1" x14ac:dyDescent="0.2">
      <c r="A722" s="263">
        <f t="shared" si="11"/>
        <v>718</v>
      </c>
      <c r="B722" s="306" t="s">
        <v>671</v>
      </c>
      <c r="C722" s="264" t="s">
        <v>34</v>
      </c>
      <c r="D722" s="264">
        <v>19</v>
      </c>
    </row>
    <row r="723" spans="1:4" ht="29.1" customHeight="1" x14ac:dyDescent="0.2">
      <c r="A723" s="263">
        <f t="shared" si="11"/>
        <v>719</v>
      </c>
      <c r="B723" s="293" t="s">
        <v>194</v>
      </c>
      <c r="C723" s="264" t="s">
        <v>380</v>
      </c>
      <c r="D723" s="264">
        <v>8</v>
      </c>
    </row>
    <row r="724" spans="1:4" ht="29.1" customHeight="1" x14ac:dyDescent="0.2">
      <c r="A724" s="263">
        <f t="shared" si="11"/>
        <v>720</v>
      </c>
      <c r="B724" s="306" t="s">
        <v>672</v>
      </c>
      <c r="C724" s="264" t="s">
        <v>34</v>
      </c>
      <c r="D724" s="264">
        <v>224</v>
      </c>
    </row>
    <row r="725" spans="1:4" ht="29.1" customHeight="1" x14ac:dyDescent="0.2">
      <c r="A725" s="263">
        <f t="shared" si="11"/>
        <v>721</v>
      </c>
      <c r="B725" s="405" t="s">
        <v>927</v>
      </c>
      <c r="C725" s="264" t="s">
        <v>34</v>
      </c>
      <c r="D725" s="264">
        <v>19</v>
      </c>
    </row>
    <row r="726" spans="1:4" ht="29.1" customHeight="1" x14ac:dyDescent="0.2">
      <c r="A726" s="263">
        <f t="shared" si="11"/>
        <v>722</v>
      </c>
      <c r="B726" s="293" t="s">
        <v>362</v>
      </c>
      <c r="C726" s="284" t="s">
        <v>380</v>
      </c>
      <c r="D726" s="399">
        <v>6</v>
      </c>
    </row>
    <row r="727" spans="1:4" ht="29.1" customHeight="1" x14ac:dyDescent="0.2">
      <c r="A727" s="263">
        <f t="shared" si="11"/>
        <v>723</v>
      </c>
      <c r="B727" s="291" t="s">
        <v>1202</v>
      </c>
      <c r="C727" s="327" t="s">
        <v>69</v>
      </c>
      <c r="D727" s="353">
        <v>1400</v>
      </c>
    </row>
    <row r="728" spans="1:4" ht="29.1" customHeight="1" x14ac:dyDescent="0.2">
      <c r="A728" s="263">
        <f t="shared" si="11"/>
        <v>724</v>
      </c>
      <c r="B728" s="306" t="s">
        <v>673</v>
      </c>
      <c r="C728" s="264" t="s">
        <v>34</v>
      </c>
      <c r="D728" s="264">
        <v>38</v>
      </c>
    </row>
    <row r="729" spans="1:4" ht="29.1" customHeight="1" x14ac:dyDescent="0.2">
      <c r="A729" s="263">
        <f t="shared" si="11"/>
        <v>725</v>
      </c>
      <c r="B729" s="401" t="s">
        <v>1104</v>
      </c>
      <c r="C729" s="299" t="s">
        <v>34</v>
      </c>
      <c r="D729" s="352">
        <v>3</v>
      </c>
    </row>
    <row r="730" spans="1:4" ht="29.1" customHeight="1" x14ac:dyDescent="0.2">
      <c r="A730" s="263">
        <f t="shared" si="11"/>
        <v>726</v>
      </c>
      <c r="B730" s="326" t="s">
        <v>517</v>
      </c>
      <c r="C730" s="417" t="s">
        <v>34</v>
      </c>
      <c r="D730" s="418">
        <v>2</v>
      </c>
    </row>
    <row r="731" spans="1:4" ht="29.1" customHeight="1" x14ac:dyDescent="0.2">
      <c r="A731" s="263">
        <f t="shared" si="11"/>
        <v>727</v>
      </c>
      <c r="B731" s="306" t="s">
        <v>674</v>
      </c>
      <c r="C731" s="264" t="s">
        <v>34</v>
      </c>
      <c r="D731" s="264">
        <v>9900</v>
      </c>
    </row>
    <row r="732" spans="1:4" ht="29.1" customHeight="1" x14ac:dyDescent="0.2">
      <c r="A732" s="263">
        <f t="shared" si="11"/>
        <v>728</v>
      </c>
      <c r="B732" s="293" t="s">
        <v>941</v>
      </c>
      <c r="C732" s="264" t="s">
        <v>34</v>
      </c>
      <c r="D732" s="264">
        <v>10</v>
      </c>
    </row>
    <row r="733" spans="1:4" ht="29.1" customHeight="1" x14ac:dyDescent="0.2">
      <c r="A733" s="263">
        <f t="shared" si="11"/>
        <v>729</v>
      </c>
      <c r="B733" s="306" t="s">
        <v>675</v>
      </c>
      <c r="C733" s="264" t="s">
        <v>34</v>
      </c>
      <c r="D733" s="264">
        <v>104</v>
      </c>
    </row>
    <row r="734" spans="1:4" ht="29.1" customHeight="1" x14ac:dyDescent="0.2">
      <c r="A734" s="263">
        <f t="shared" si="11"/>
        <v>730</v>
      </c>
      <c r="B734" s="293" t="s">
        <v>942</v>
      </c>
      <c r="C734" s="264" t="s">
        <v>34</v>
      </c>
      <c r="D734" s="264">
        <v>10</v>
      </c>
    </row>
    <row r="735" spans="1:4" ht="29.1" customHeight="1" x14ac:dyDescent="0.2">
      <c r="A735" s="263">
        <f t="shared" si="11"/>
        <v>731</v>
      </c>
      <c r="B735" s="316" t="s">
        <v>474</v>
      </c>
      <c r="C735" s="264" t="s">
        <v>34</v>
      </c>
      <c r="D735" s="315">
        <v>3</v>
      </c>
    </row>
    <row r="736" spans="1:4" ht="29.1" customHeight="1" x14ac:dyDescent="0.2">
      <c r="A736" s="263">
        <f t="shared" si="11"/>
        <v>732</v>
      </c>
      <c r="B736" s="316" t="s">
        <v>475</v>
      </c>
      <c r="C736" s="264" t="s">
        <v>34</v>
      </c>
      <c r="D736" s="315">
        <v>18</v>
      </c>
    </row>
    <row r="737" spans="1:4" ht="29.1" customHeight="1" x14ac:dyDescent="0.2">
      <c r="A737" s="263">
        <f t="shared" si="11"/>
        <v>733</v>
      </c>
      <c r="B737" s="316" t="s">
        <v>473</v>
      </c>
      <c r="C737" s="264" t="s">
        <v>34</v>
      </c>
      <c r="D737" s="315">
        <v>6</v>
      </c>
    </row>
    <row r="738" spans="1:4" ht="29.1" customHeight="1" x14ac:dyDescent="0.2">
      <c r="A738" s="263">
        <f t="shared" si="11"/>
        <v>734</v>
      </c>
      <c r="B738" s="316" t="s">
        <v>476</v>
      </c>
      <c r="C738" s="264" t="s">
        <v>34</v>
      </c>
      <c r="D738" s="315">
        <v>4</v>
      </c>
    </row>
    <row r="739" spans="1:4" ht="29.1" customHeight="1" x14ac:dyDescent="0.2">
      <c r="A739" s="263">
        <f t="shared" si="11"/>
        <v>735</v>
      </c>
      <c r="B739" s="298" t="s">
        <v>864</v>
      </c>
      <c r="C739" s="317" t="s">
        <v>34</v>
      </c>
      <c r="D739" s="317">
        <v>5</v>
      </c>
    </row>
    <row r="740" spans="1:4" ht="29.1" customHeight="1" x14ac:dyDescent="0.2">
      <c r="A740" s="263">
        <f t="shared" si="11"/>
        <v>736</v>
      </c>
      <c r="B740" s="298" t="s">
        <v>823</v>
      </c>
      <c r="C740" s="317" t="s">
        <v>34</v>
      </c>
      <c r="D740" s="317">
        <v>6</v>
      </c>
    </row>
    <row r="741" spans="1:4" ht="29.1" customHeight="1" x14ac:dyDescent="0.2">
      <c r="A741" s="263">
        <f t="shared" si="11"/>
        <v>737</v>
      </c>
      <c r="B741" s="298" t="s">
        <v>824</v>
      </c>
      <c r="C741" s="317" t="s">
        <v>34</v>
      </c>
      <c r="D741" s="317">
        <v>12</v>
      </c>
    </row>
    <row r="742" spans="1:4" ht="29.1" customHeight="1" x14ac:dyDescent="0.2">
      <c r="A742" s="263">
        <f t="shared" si="11"/>
        <v>738</v>
      </c>
      <c r="B742" s="298" t="s">
        <v>865</v>
      </c>
      <c r="C742" s="317" t="s">
        <v>34</v>
      </c>
      <c r="D742" s="317">
        <v>9</v>
      </c>
    </row>
    <row r="743" spans="1:4" ht="29.1" customHeight="1" x14ac:dyDescent="0.2">
      <c r="A743" s="263">
        <f t="shared" si="11"/>
        <v>739</v>
      </c>
      <c r="B743" s="293" t="s">
        <v>802</v>
      </c>
      <c r="C743" s="264" t="s">
        <v>380</v>
      </c>
      <c r="D743" s="264">
        <v>15</v>
      </c>
    </row>
    <row r="744" spans="1:4" ht="29.1" customHeight="1" x14ac:dyDescent="0.2">
      <c r="A744" s="263">
        <f t="shared" si="11"/>
        <v>740</v>
      </c>
      <c r="B744" s="293" t="s">
        <v>1336</v>
      </c>
      <c r="C744" s="264" t="s">
        <v>380</v>
      </c>
      <c r="D744" s="264">
        <v>10</v>
      </c>
    </row>
    <row r="745" spans="1:4" ht="29.1" customHeight="1" x14ac:dyDescent="0.2">
      <c r="A745" s="263">
        <f t="shared" si="11"/>
        <v>741</v>
      </c>
      <c r="B745" s="293" t="s">
        <v>346</v>
      </c>
      <c r="C745" s="284" t="s">
        <v>201</v>
      </c>
      <c r="D745" s="399">
        <v>82</v>
      </c>
    </row>
    <row r="746" spans="1:4" ht="29.1" customHeight="1" x14ac:dyDescent="0.2">
      <c r="A746" s="263">
        <f t="shared" si="11"/>
        <v>742</v>
      </c>
      <c r="B746" s="306" t="s">
        <v>676</v>
      </c>
      <c r="C746" s="264" t="s">
        <v>34</v>
      </c>
      <c r="D746" s="264">
        <v>1</v>
      </c>
    </row>
    <row r="747" spans="1:4" ht="29.1" customHeight="1" x14ac:dyDescent="0.2">
      <c r="A747" s="263">
        <f t="shared" si="11"/>
        <v>743</v>
      </c>
      <c r="B747" s="306" t="s">
        <v>677</v>
      </c>
      <c r="C747" s="264" t="s">
        <v>34</v>
      </c>
      <c r="D747" s="264">
        <v>1</v>
      </c>
    </row>
    <row r="748" spans="1:4" ht="29.1" customHeight="1" x14ac:dyDescent="0.2">
      <c r="A748" s="263">
        <f t="shared" si="11"/>
        <v>744</v>
      </c>
      <c r="B748" s="306" t="s">
        <v>678</v>
      </c>
      <c r="C748" s="264" t="s">
        <v>34</v>
      </c>
      <c r="D748" s="264">
        <v>4</v>
      </c>
    </row>
    <row r="749" spans="1:4" ht="29.1" customHeight="1" x14ac:dyDescent="0.2">
      <c r="A749" s="263">
        <f t="shared" si="11"/>
        <v>745</v>
      </c>
      <c r="B749" s="306" t="s">
        <v>679</v>
      </c>
      <c r="C749" s="264" t="s">
        <v>34</v>
      </c>
      <c r="D749" s="264">
        <v>2</v>
      </c>
    </row>
    <row r="750" spans="1:4" ht="29.1" customHeight="1" x14ac:dyDescent="0.2">
      <c r="A750" s="263">
        <f t="shared" si="11"/>
        <v>746</v>
      </c>
      <c r="B750" s="293" t="s">
        <v>803</v>
      </c>
      <c r="C750" s="264" t="s">
        <v>380</v>
      </c>
      <c r="D750" s="264">
        <v>1</v>
      </c>
    </row>
    <row r="751" spans="1:4" ht="29.1" customHeight="1" x14ac:dyDescent="0.2">
      <c r="A751" s="263">
        <f t="shared" si="11"/>
        <v>747</v>
      </c>
      <c r="B751" s="306" t="s">
        <v>680</v>
      </c>
      <c r="C751" s="264" t="s">
        <v>34</v>
      </c>
      <c r="D751" s="264">
        <v>2</v>
      </c>
    </row>
    <row r="752" spans="1:4" ht="29.1" customHeight="1" x14ac:dyDescent="0.2">
      <c r="A752" s="263">
        <f t="shared" si="11"/>
        <v>748</v>
      </c>
      <c r="B752" s="306" t="s">
        <v>681</v>
      </c>
      <c r="C752" s="264" t="s">
        <v>34</v>
      </c>
      <c r="D752" s="264">
        <v>1</v>
      </c>
    </row>
    <row r="753" spans="1:4" ht="29.1" customHeight="1" x14ac:dyDescent="0.2">
      <c r="A753" s="263">
        <f t="shared" si="11"/>
        <v>749</v>
      </c>
      <c r="B753" s="306" t="s">
        <v>682</v>
      </c>
      <c r="C753" s="264" t="s">
        <v>34</v>
      </c>
      <c r="D753" s="264">
        <v>1</v>
      </c>
    </row>
    <row r="754" spans="1:4" ht="29.1" customHeight="1" x14ac:dyDescent="0.2">
      <c r="A754" s="263">
        <f t="shared" si="11"/>
        <v>750</v>
      </c>
      <c r="B754" s="293" t="s">
        <v>804</v>
      </c>
      <c r="C754" s="264" t="s">
        <v>380</v>
      </c>
      <c r="D754" s="264">
        <v>4</v>
      </c>
    </row>
    <row r="755" spans="1:4" ht="29.1" customHeight="1" x14ac:dyDescent="0.2">
      <c r="A755" s="263">
        <f t="shared" si="11"/>
        <v>751</v>
      </c>
      <c r="B755" s="293" t="s">
        <v>363</v>
      </c>
      <c r="C755" s="284" t="s">
        <v>380</v>
      </c>
      <c r="D755" s="399">
        <v>2</v>
      </c>
    </row>
    <row r="756" spans="1:4" ht="29.1" customHeight="1" x14ac:dyDescent="0.2">
      <c r="A756" s="263">
        <f t="shared" si="11"/>
        <v>752</v>
      </c>
      <c r="B756" s="298" t="s">
        <v>866</v>
      </c>
      <c r="C756" s="317" t="s">
        <v>34</v>
      </c>
      <c r="D756" s="317">
        <v>1</v>
      </c>
    </row>
    <row r="757" spans="1:4" ht="29.1" customHeight="1" x14ac:dyDescent="0.2">
      <c r="A757" s="263">
        <f t="shared" si="11"/>
        <v>753</v>
      </c>
      <c r="B757" s="298" t="s">
        <v>867</v>
      </c>
      <c r="C757" s="317" t="s">
        <v>34</v>
      </c>
      <c r="D757" s="317">
        <v>1</v>
      </c>
    </row>
    <row r="758" spans="1:4" ht="29.1" customHeight="1" x14ac:dyDescent="0.2">
      <c r="A758" s="263">
        <f t="shared" si="11"/>
        <v>754</v>
      </c>
      <c r="B758" s="293" t="s">
        <v>165</v>
      </c>
      <c r="C758" s="264" t="s">
        <v>380</v>
      </c>
      <c r="D758" s="264">
        <v>11</v>
      </c>
    </row>
    <row r="759" spans="1:4" ht="43.5" customHeight="1" x14ac:dyDescent="0.2">
      <c r="A759" s="263">
        <f t="shared" si="11"/>
        <v>755</v>
      </c>
      <c r="B759" s="291" t="s">
        <v>1203</v>
      </c>
      <c r="C759" s="327" t="s">
        <v>34</v>
      </c>
      <c r="D759" s="353">
        <v>38</v>
      </c>
    </row>
    <row r="760" spans="1:4" ht="36" customHeight="1" x14ac:dyDescent="0.2">
      <c r="A760" s="263">
        <f t="shared" si="11"/>
        <v>756</v>
      </c>
      <c r="B760" s="479" t="s">
        <v>805</v>
      </c>
      <c r="C760" s="264" t="s">
        <v>380</v>
      </c>
      <c r="D760" s="264">
        <v>21</v>
      </c>
    </row>
    <row r="761" spans="1:4" ht="29.1" customHeight="1" x14ac:dyDescent="0.2">
      <c r="A761" s="263">
        <f t="shared" si="11"/>
        <v>757</v>
      </c>
      <c r="B761" s="293" t="s">
        <v>1337</v>
      </c>
      <c r="C761" s="264" t="s">
        <v>34</v>
      </c>
      <c r="D761" s="264">
        <v>19.600000000000001</v>
      </c>
    </row>
    <row r="762" spans="1:4" ht="29.1" customHeight="1" x14ac:dyDescent="0.2">
      <c r="A762" s="263">
        <f t="shared" si="11"/>
        <v>758</v>
      </c>
      <c r="B762" s="291" t="s">
        <v>1204</v>
      </c>
      <c r="C762" s="327" t="s">
        <v>208</v>
      </c>
      <c r="D762" s="356">
        <v>10.805</v>
      </c>
    </row>
    <row r="763" spans="1:4" ht="29.1" customHeight="1" x14ac:dyDescent="0.2">
      <c r="A763" s="263">
        <f t="shared" si="11"/>
        <v>759</v>
      </c>
      <c r="B763" s="291" t="s">
        <v>1205</v>
      </c>
      <c r="C763" s="327" t="s">
        <v>34</v>
      </c>
      <c r="D763" s="360">
        <v>6</v>
      </c>
    </row>
    <row r="764" spans="1:4" ht="29.1" customHeight="1" x14ac:dyDescent="0.2">
      <c r="A764" s="263">
        <f t="shared" si="11"/>
        <v>760</v>
      </c>
      <c r="B764" s="291" t="s">
        <v>1206</v>
      </c>
      <c r="C764" s="327" t="s">
        <v>34</v>
      </c>
      <c r="D764" s="360">
        <v>6</v>
      </c>
    </row>
    <row r="765" spans="1:4" ht="29.1" customHeight="1" x14ac:dyDescent="0.2">
      <c r="A765" s="263">
        <f t="shared" si="11"/>
        <v>761</v>
      </c>
      <c r="B765" s="306" t="s">
        <v>683</v>
      </c>
      <c r="C765" s="264" t="s">
        <v>34</v>
      </c>
      <c r="D765" s="264">
        <v>2</v>
      </c>
    </row>
    <row r="766" spans="1:4" ht="29.1" customHeight="1" x14ac:dyDescent="0.2">
      <c r="A766" s="263">
        <f t="shared" si="11"/>
        <v>762</v>
      </c>
      <c r="B766" s="298" t="s">
        <v>825</v>
      </c>
      <c r="C766" s="317" t="s">
        <v>34</v>
      </c>
      <c r="D766" s="317">
        <v>92</v>
      </c>
    </row>
    <row r="767" spans="1:4" ht="29.1" customHeight="1" x14ac:dyDescent="0.2">
      <c r="A767" s="263">
        <f t="shared" si="11"/>
        <v>763</v>
      </c>
      <c r="B767" s="405" t="s">
        <v>928</v>
      </c>
      <c r="C767" s="264" t="s">
        <v>34</v>
      </c>
      <c r="D767" s="264">
        <v>212</v>
      </c>
    </row>
    <row r="768" spans="1:4" ht="29.1" customHeight="1" x14ac:dyDescent="0.2">
      <c r="A768" s="263">
        <f t="shared" si="11"/>
        <v>764</v>
      </c>
      <c r="B768" s="405" t="s">
        <v>929</v>
      </c>
      <c r="C768" s="264" t="s">
        <v>39</v>
      </c>
      <c r="D768" s="264">
        <v>12</v>
      </c>
    </row>
    <row r="769" spans="1:4" ht="29.1" customHeight="1" x14ac:dyDescent="0.2">
      <c r="A769" s="263">
        <f t="shared" si="11"/>
        <v>765</v>
      </c>
      <c r="B769" s="405" t="s">
        <v>930</v>
      </c>
      <c r="C769" s="264" t="s">
        <v>39</v>
      </c>
      <c r="D769" s="264">
        <v>192</v>
      </c>
    </row>
    <row r="770" spans="1:4" ht="29.1" customHeight="1" x14ac:dyDescent="0.2">
      <c r="A770" s="263">
        <f t="shared" si="11"/>
        <v>766</v>
      </c>
      <c r="B770" s="298" t="s">
        <v>898</v>
      </c>
      <c r="C770" s="317" t="s">
        <v>39</v>
      </c>
      <c r="D770" s="317">
        <v>21</v>
      </c>
    </row>
    <row r="771" spans="1:4" ht="29.1" customHeight="1" x14ac:dyDescent="0.2">
      <c r="A771" s="263">
        <f t="shared" si="11"/>
        <v>767</v>
      </c>
      <c r="B771" s="298" t="s">
        <v>868</v>
      </c>
      <c r="C771" s="317" t="s">
        <v>34</v>
      </c>
      <c r="D771" s="317">
        <v>18</v>
      </c>
    </row>
    <row r="772" spans="1:4" ht="29.1" customHeight="1" x14ac:dyDescent="0.2">
      <c r="A772" s="263">
        <f t="shared" si="11"/>
        <v>768</v>
      </c>
      <c r="B772" s="298" t="s">
        <v>870</v>
      </c>
      <c r="C772" s="317" t="s">
        <v>39</v>
      </c>
      <c r="D772" s="317">
        <v>2</v>
      </c>
    </row>
    <row r="773" spans="1:4" ht="29.1" customHeight="1" x14ac:dyDescent="0.2">
      <c r="A773" s="263">
        <f t="shared" si="11"/>
        <v>769</v>
      </c>
      <c r="B773" s="405" t="s">
        <v>931</v>
      </c>
      <c r="C773" s="264" t="s">
        <v>39</v>
      </c>
      <c r="D773" s="264">
        <v>17.5</v>
      </c>
    </row>
    <row r="774" spans="1:4" ht="29.1" customHeight="1" x14ac:dyDescent="0.2">
      <c r="A774" s="263">
        <f t="shared" si="11"/>
        <v>770</v>
      </c>
      <c r="B774" s="298" t="s">
        <v>869</v>
      </c>
      <c r="C774" s="317" t="s">
        <v>39</v>
      </c>
      <c r="D774" s="317">
        <v>21</v>
      </c>
    </row>
    <row r="775" spans="1:4" ht="29.1" customHeight="1" x14ac:dyDescent="0.2">
      <c r="A775" s="263">
        <f t="shared" ref="A775:A838" si="12">A774+1</f>
        <v>771</v>
      </c>
      <c r="B775" s="293" t="s">
        <v>1338</v>
      </c>
      <c r="C775" s="264" t="s">
        <v>380</v>
      </c>
      <c r="D775" s="264">
        <v>6</v>
      </c>
    </row>
    <row r="776" spans="1:4" ht="29.1" customHeight="1" x14ac:dyDescent="0.2">
      <c r="A776" s="263">
        <f t="shared" si="12"/>
        <v>772</v>
      </c>
      <c r="B776" s="401" t="s">
        <v>1105</v>
      </c>
      <c r="C776" s="299" t="s">
        <v>34</v>
      </c>
      <c r="D776" s="352">
        <v>4</v>
      </c>
    </row>
    <row r="777" spans="1:4" ht="29.1" customHeight="1" x14ac:dyDescent="0.2">
      <c r="A777" s="263">
        <f t="shared" si="12"/>
        <v>773</v>
      </c>
      <c r="B777" s="323" t="s">
        <v>501</v>
      </c>
      <c r="C777" s="324" t="s">
        <v>380</v>
      </c>
      <c r="D777" s="324">
        <v>7</v>
      </c>
    </row>
    <row r="778" spans="1:4" ht="29.1" customHeight="1" x14ac:dyDescent="0.2">
      <c r="A778" s="263">
        <f t="shared" si="12"/>
        <v>774</v>
      </c>
      <c r="B778" s="402" t="s">
        <v>966</v>
      </c>
      <c r="C778" s="313" t="s">
        <v>34</v>
      </c>
      <c r="D778" s="295">
        <v>8</v>
      </c>
    </row>
    <row r="779" spans="1:4" ht="29.1" customHeight="1" x14ac:dyDescent="0.2">
      <c r="A779" s="263">
        <f t="shared" si="12"/>
        <v>775</v>
      </c>
      <c r="B779" s="298" t="s">
        <v>826</v>
      </c>
      <c r="C779" s="317" t="s">
        <v>201</v>
      </c>
      <c r="D779" s="317">
        <v>34.090000000000003</v>
      </c>
    </row>
    <row r="780" spans="1:4" ht="29.1" customHeight="1" x14ac:dyDescent="0.2">
      <c r="A780" s="263">
        <f t="shared" si="12"/>
        <v>776</v>
      </c>
      <c r="B780" s="405" t="s">
        <v>932</v>
      </c>
      <c r="C780" s="264" t="s">
        <v>201</v>
      </c>
      <c r="D780" s="264">
        <v>233.28</v>
      </c>
    </row>
    <row r="781" spans="1:4" ht="29.1" customHeight="1" x14ac:dyDescent="0.2">
      <c r="A781" s="263">
        <f t="shared" si="12"/>
        <v>777</v>
      </c>
      <c r="B781" s="293" t="s">
        <v>932</v>
      </c>
      <c r="C781" s="264" t="s">
        <v>201</v>
      </c>
      <c r="D781" s="264">
        <v>56.88</v>
      </c>
    </row>
    <row r="782" spans="1:4" ht="29.1" customHeight="1" x14ac:dyDescent="0.2">
      <c r="A782" s="263">
        <f t="shared" si="12"/>
        <v>778</v>
      </c>
      <c r="B782" s="306" t="s">
        <v>684</v>
      </c>
      <c r="C782" s="264" t="s">
        <v>34</v>
      </c>
      <c r="D782" s="264">
        <v>2</v>
      </c>
    </row>
    <row r="783" spans="1:4" ht="29.1" customHeight="1" x14ac:dyDescent="0.2">
      <c r="A783" s="263">
        <f t="shared" si="12"/>
        <v>779</v>
      </c>
      <c r="B783" s="306" t="s">
        <v>685</v>
      </c>
      <c r="C783" s="264" t="s">
        <v>208</v>
      </c>
      <c r="D783" s="264">
        <v>7.9169999999999998</v>
      </c>
    </row>
    <row r="784" spans="1:4" ht="29.1" customHeight="1" x14ac:dyDescent="0.2">
      <c r="A784" s="263">
        <f t="shared" si="12"/>
        <v>780</v>
      </c>
      <c r="B784" s="298" t="s">
        <v>827</v>
      </c>
      <c r="C784" s="317" t="s">
        <v>201</v>
      </c>
      <c r="D784" s="317">
        <v>10.71</v>
      </c>
    </row>
    <row r="785" spans="1:4" ht="29.1" customHeight="1" x14ac:dyDescent="0.2">
      <c r="A785" s="263">
        <f t="shared" si="12"/>
        <v>781</v>
      </c>
      <c r="B785" s="292" t="s">
        <v>1239</v>
      </c>
      <c r="C785" s="279" t="s">
        <v>90</v>
      </c>
      <c r="D785" s="279">
        <v>14.04</v>
      </c>
    </row>
    <row r="786" spans="1:4" ht="29.1" customHeight="1" x14ac:dyDescent="0.2">
      <c r="A786" s="263">
        <f t="shared" si="12"/>
        <v>782</v>
      </c>
      <c r="B786" s="292" t="s">
        <v>1242</v>
      </c>
      <c r="C786" s="279" t="s">
        <v>380</v>
      </c>
      <c r="D786" s="279">
        <v>1</v>
      </c>
    </row>
    <row r="787" spans="1:4" ht="29.1" customHeight="1" x14ac:dyDescent="0.2">
      <c r="A787" s="263">
        <f t="shared" si="12"/>
        <v>783</v>
      </c>
      <c r="B787" s="293" t="s">
        <v>167</v>
      </c>
      <c r="C787" s="284" t="s">
        <v>380</v>
      </c>
      <c r="D787" s="399">
        <v>300</v>
      </c>
    </row>
    <row r="788" spans="1:4" ht="29.1" customHeight="1" x14ac:dyDescent="0.2">
      <c r="A788" s="263">
        <f t="shared" si="12"/>
        <v>784</v>
      </c>
      <c r="B788" s="298" t="s">
        <v>899</v>
      </c>
      <c r="C788" s="317" t="s">
        <v>34</v>
      </c>
      <c r="D788" s="317">
        <v>2</v>
      </c>
    </row>
    <row r="789" spans="1:4" ht="29.1" customHeight="1" x14ac:dyDescent="0.2">
      <c r="A789" s="263">
        <f t="shared" si="12"/>
        <v>785</v>
      </c>
      <c r="B789" s="298" t="s">
        <v>871</v>
      </c>
      <c r="C789" s="317" t="s">
        <v>34</v>
      </c>
      <c r="D789" s="317">
        <v>8</v>
      </c>
    </row>
    <row r="790" spans="1:4" ht="29.1" customHeight="1" x14ac:dyDescent="0.2">
      <c r="A790" s="263">
        <f t="shared" si="12"/>
        <v>786</v>
      </c>
      <c r="B790" s="306" t="s">
        <v>686</v>
      </c>
      <c r="C790" s="264" t="s">
        <v>34</v>
      </c>
      <c r="D790" s="264">
        <v>1</v>
      </c>
    </row>
    <row r="791" spans="1:4" ht="29.1" customHeight="1" x14ac:dyDescent="0.2">
      <c r="A791" s="263">
        <f t="shared" si="12"/>
        <v>787</v>
      </c>
      <c r="B791" s="298" t="s">
        <v>872</v>
      </c>
      <c r="C791" s="317" t="s">
        <v>34</v>
      </c>
      <c r="D791" s="317">
        <v>1</v>
      </c>
    </row>
    <row r="792" spans="1:4" ht="29.1" customHeight="1" x14ac:dyDescent="0.2">
      <c r="A792" s="263">
        <f t="shared" si="12"/>
        <v>788</v>
      </c>
      <c r="B792" s="298" t="s">
        <v>873</v>
      </c>
      <c r="C792" s="317" t="s">
        <v>34</v>
      </c>
      <c r="D792" s="317">
        <v>1</v>
      </c>
    </row>
    <row r="793" spans="1:4" ht="29.1" customHeight="1" x14ac:dyDescent="0.2">
      <c r="A793" s="263">
        <f t="shared" si="12"/>
        <v>789</v>
      </c>
      <c r="B793" s="387" t="s">
        <v>687</v>
      </c>
      <c r="C793" s="264" t="s">
        <v>34</v>
      </c>
      <c r="D793" s="264">
        <v>17</v>
      </c>
    </row>
    <row r="794" spans="1:4" ht="29.1" customHeight="1" x14ac:dyDescent="0.2">
      <c r="A794" s="263">
        <f t="shared" si="12"/>
        <v>790</v>
      </c>
      <c r="B794" s="291" t="s">
        <v>1207</v>
      </c>
      <c r="C794" s="327" t="s">
        <v>34</v>
      </c>
      <c r="D794" s="353">
        <v>2</v>
      </c>
    </row>
    <row r="795" spans="1:4" ht="29.1" customHeight="1" x14ac:dyDescent="0.2">
      <c r="A795" s="263">
        <f t="shared" si="12"/>
        <v>791</v>
      </c>
      <c r="B795" s="290" t="s">
        <v>1030</v>
      </c>
      <c r="C795" s="262" t="s">
        <v>380</v>
      </c>
      <c r="D795" s="404" t="s">
        <v>1069</v>
      </c>
    </row>
    <row r="796" spans="1:4" ht="29.1" customHeight="1" x14ac:dyDescent="0.2">
      <c r="A796" s="263">
        <f t="shared" si="12"/>
        <v>792</v>
      </c>
      <c r="B796" s="366" t="s">
        <v>1413</v>
      </c>
      <c r="C796" s="284" t="s">
        <v>34</v>
      </c>
      <c r="D796" s="284">
        <v>3</v>
      </c>
    </row>
    <row r="797" spans="1:4" ht="29.1" customHeight="1" x14ac:dyDescent="0.2">
      <c r="A797" s="263">
        <f t="shared" si="12"/>
        <v>793</v>
      </c>
      <c r="B797" s="306" t="s">
        <v>688</v>
      </c>
      <c r="C797" s="264" t="s">
        <v>34</v>
      </c>
      <c r="D797" s="264">
        <v>4</v>
      </c>
    </row>
    <row r="798" spans="1:4" ht="29.1" customHeight="1" x14ac:dyDescent="0.2">
      <c r="A798" s="263">
        <f t="shared" si="12"/>
        <v>794</v>
      </c>
      <c r="B798" s="291" t="s">
        <v>1208</v>
      </c>
      <c r="C798" s="327" t="s">
        <v>34</v>
      </c>
      <c r="D798" s="353">
        <v>1</v>
      </c>
    </row>
    <row r="799" spans="1:4" ht="29.1" customHeight="1" x14ac:dyDescent="0.2">
      <c r="A799" s="263">
        <f t="shared" si="12"/>
        <v>795</v>
      </c>
      <c r="B799" s="293" t="s">
        <v>1339</v>
      </c>
      <c r="C799" s="264" t="s">
        <v>34</v>
      </c>
      <c r="D799" s="264">
        <v>1</v>
      </c>
    </row>
    <row r="800" spans="1:4" ht="29.1" customHeight="1" x14ac:dyDescent="0.2">
      <c r="A800" s="263">
        <f t="shared" si="12"/>
        <v>796</v>
      </c>
      <c r="B800" s="291" t="s">
        <v>1209</v>
      </c>
      <c r="C800" s="327" t="s">
        <v>34</v>
      </c>
      <c r="D800" s="353">
        <v>12</v>
      </c>
    </row>
    <row r="801" spans="1:4" ht="29.1" customHeight="1" x14ac:dyDescent="0.2">
      <c r="A801" s="263">
        <f t="shared" si="12"/>
        <v>797</v>
      </c>
      <c r="B801" s="316" t="s">
        <v>452</v>
      </c>
      <c r="C801" s="264" t="s">
        <v>34</v>
      </c>
      <c r="D801" s="315">
        <v>1</v>
      </c>
    </row>
    <row r="802" spans="1:4" ht="29.1" customHeight="1" x14ac:dyDescent="0.2">
      <c r="A802" s="263">
        <f t="shared" si="12"/>
        <v>798</v>
      </c>
      <c r="B802" s="316" t="s">
        <v>453</v>
      </c>
      <c r="C802" s="264" t="s">
        <v>34</v>
      </c>
      <c r="D802" s="315">
        <v>2</v>
      </c>
    </row>
    <row r="803" spans="1:4" ht="29.1" customHeight="1" x14ac:dyDescent="0.2">
      <c r="A803" s="263">
        <f t="shared" si="12"/>
        <v>799</v>
      </c>
      <c r="B803" s="316" t="s">
        <v>454</v>
      </c>
      <c r="C803" s="264" t="s">
        <v>34</v>
      </c>
      <c r="D803" s="315">
        <v>5</v>
      </c>
    </row>
    <row r="804" spans="1:4" ht="29.1" customHeight="1" x14ac:dyDescent="0.2">
      <c r="A804" s="263">
        <f t="shared" si="12"/>
        <v>800</v>
      </c>
      <c r="B804" s="292" t="s">
        <v>1243</v>
      </c>
      <c r="C804" s="279" t="s">
        <v>380</v>
      </c>
      <c r="D804" s="280">
        <v>1</v>
      </c>
    </row>
    <row r="805" spans="1:4" ht="29.1" customHeight="1" x14ac:dyDescent="0.2">
      <c r="A805" s="263">
        <f t="shared" si="12"/>
        <v>801</v>
      </c>
      <c r="B805" s="303" t="s">
        <v>1016</v>
      </c>
      <c r="C805" s="264" t="s">
        <v>208</v>
      </c>
      <c r="D805" s="321">
        <v>0.02</v>
      </c>
    </row>
    <row r="806" spans="1:4" ht="29.1" customHeight="1" x14ac:dyDescent="0.2">
      <c r="A806" s="263">
        <f t="shared" si="12"/>
        <v>802</v>
      </c>
      <c r="B806" s="298" t="s">
        <v>431</v>
      </c>
      <c r="C806" s="317" t="s">
        <v>69</v>
      </c>
      <c r="D806" s="317">
        <v>16.149999999999999</v>
      </c>
    </row>
    <row r="807" spans="1:4" ht="29.1" customHeight="1" x14ac:dyDescent="0.2">
      <c r="A807" s="263">
        <f t="shared" si="12"/>
        <v>803</v>
      </c>
      <c r="B807" s="405" t="s">
        <v>324</v>
      </c>
      <c r="C807" s="264" t="s">
        <v>208</v>
      </c>
      <c r="D807" s="264">
        <v>5.8000000000000003E-2</v>
      </c>
    </row>
    <row r="808" spans="1:4" ht="38.25" customHeight="1" x14ac:dyDescent="0.2">
      <c r="A808" s="263">
        <f t="shared" si="12"/>
        <v>804</v>
      </c>
      <c r="B808" s="291" t="s">
        <v>324</v>
      </c>
      <c r="C808" s="327" t="s">
        <v>208</v>
      </c>
      <c r="D808" s="356">
        <v>0.20799999999999999</v>
      </c>
    </row>
    <row r="809" spans="1:4" ht="29.1" customHeight="1" x14ac:dyDescent="0.2">
      <c r="A809" s="263">
        <f t="shared" si="12"/>
        <v>805</v>
      </c>
      <c r="B809" s="316" t="s">
        <v>450</v>
      </c>
      <c r="C809" s="264" t="s">
        <v>208</v>
      </c>
      <c r="D809" s="321">
        <v>3.1E-2</v>
      </c>
    </row>
    <row r="810" spans="1:4" ht="29.1" customHeight="1" x14ac:dyDescent="0.2">
      <c r="A810" s="263">
        <f t="shared" si="12"/>
        <v>806</v>
      </c>
      <c r="B810" s="338" t="s">
        <v>450</v>
      </c>
      <c r="C810" s="327" t="s">
        <v>208</v>
      </c>
      <c r="D810" s="356">
        <v>1.7000000000000001E-2</v>
      </c>
    </row>
    <row r="811" spans="1:4" ht="29.1" customHeight="1" x14ac:dyDescent="0.2">
      <c r="A811" s="263">
        <f t="shared" si="12"/>
        <v>807</v>
      </c>
      <c r="B811" s="455" t="s">
        <v>451</v>
      </c>
      <c r="C811" s="264" t="s">
        <v>208</v>
      </c>
      <c r="D811" s="321">
        <v>4.5999999999999999E-2</v>
      </c>
    </row>
    <row r="812" spans="1:4" ht="29.1" customHeight="1" x14ac:dyDescent="0.2">
      <c r="A812" s="263">
        <f t="shared" si="12"/>
        <v>808</v>
      </c>
      <c r="B812" s="298" t="s">
        <v>441</v>
      </c>
      <c r="C812" s="317" t="s">
        <v>208</v>
      </c>
      <c r="D812" s="317">
        <v>5.2999999999999999E-2</v>
      </c>
    </row>
    <row r="813" spans="1:4" ht="29.1" customHeight="1" x14ac:dyDescent="0.2">
      <c r="A813" s="263">
        <f t="shared" si="12"/>
        <v>809</v>
      </c>
      <c r="B813" s="293" t="s">
        <v>441</v>
      </c>
      <c r="C813" s="264" t="s">
        <v>208</v>
      </c>
      <c r="D813" s="321">
        <v>0.17</v>
      </c>
    </row>
    <row r="814" spans="1:4" ht="29.1" customHeight="1" x14ac:dyDescent="0.2">
      <c r="A814" s="263">
        <f t="shared" si="12"/>
        <v>810</v>
      </c>
      <c r="B814" s="291" t="s">
        <v>1210</v>
      </c>
      <c r="C814" s="327" t="s">
        <v>39</v>
      </c>
      <c r="D814" s="353">
        <v>817</v>
      </c>
    </row>
    <row r="815" spans="1:4" ht="29.1" customHeight="1" x14ac:dyDescent="0.2">
      <c r="A815" s="263">
        <f t="shared" si="12"/>
        <v>811</v>
      </c>
      <c r="B815" s="298" t="s">
        <v>432</v>
      </c>
      <c r="C815" s="317" t="s">
        <v>39</v>
      </c>
      <c r="D815" s="317">
        <v>54.5</v>
      </c>
    </row>
    <row r="816" spans="1:4" ht="29.1" customHeight="1" x14ac:dyDescent="0.2">
      <c r="A816" s="263">
        <f t="shared" si="12"/>
        <v>812</v>
      </c>
      <c r="B816" s="298" t="s">
        <v>900</v>
      </c>
      <c r="C816" s="317" t="s">
        <v>39</v>
      </c>
      <c r="D816" s="317">
        <v>60</v>
      </c>
    </row>
    <row r="817" spans="1:4" ht="29.1" customHeight="1" x14ac:dyDescent="0.2">
      <c r="A817" s="263">
        <f t="shared" si="12"/>
        <v>813</v>
      </c>
      <c r="B817" s="480" t="s">
        <v>1462</v>
      </c>
      <c r="C817" s="427" t="s">
        <v>208</v>
      </c>
      <c r="D817" s="427">
        <v>3.5000000000000003E-2</v>
      </c>
    </row>
    <row r="818" spans="1:4" ht="29.1" customHeight="1" x14ac:dyDescent="0.2">
      <c r="A818" s="263">
        <f t="shared" si="12"/>
        <v>814</v>
      </c>
      <c r="B818" s="385" t="s">
        <v>1211</v>
      </c>
      <c r="C818" s="327" t="s">
        <v>208</v>
      </c>
      <c r="D818" s="398">
        <v>0.245</v>
      </c>
    </row>
    <row r="819" spans="1:4" ht="29.1" customHeight="1" x14ac:dyDescent="0.2">
      <c r="A819" s="263">
        <f t="shared" si="12"/>
        <v>815</v>
      </c>
      <c r="B819" s="370" t="s">
        <v>1073</v>
      </c>
      <c r="C819" s="264" t="s">
        <v>208</v>
      </c>
      <c r="D819" s="296">
        <v>0.26200000000000001</v>
      </c>
    </row>
    <row r="820" spans="1:4" ht="29.1" customHeight="1" x14ac:dyDescent="0.2">
      <c r="A820" s="263">
        <f t="shared" si="12"/>
        <v>816</v>
      </c>
      <c r="B820" s="297" t="s">
        <v>1019</v>
      </c>
      <c r="C820" s="264" t="s">
        <v>208</v>
      </c>
      <c r="D820" s="481">
        <v>1.7999999999999999E-2</v>
      </c>
    </row>
    <row r="821" spans="1:4" ht="29.1" customHeight="1" x14ac:dyDescent="0.2">
      <c r="A821" s="263">
        <f t="shared" si="12"/>
        <v>817</v>
      </c>
      <c r="B821" s="436" t="s">
        <v>403</v>
      </c>
      <c r="C821" s="349" t="s">
        <v>35</v>
      </c>
      <c r="D821" s="349">
        <v>0.01</v>
      </c>
    </row>
    <row r="822" spans="1:4" ht="29.1" customHeight="1" x14ac:dyDescent="0.2">
      <c r="A822" s="263">
        <f t="shared" si="12"/>
        <v>818</v>
      </c>
      <c r="B822" s="449" t="s">
        <v>997</v>
      </c>
      <c r="C822" s="314" t="s">
        <v>35</v>
      </c>
      <c r="D822" s="314">
        <v>0.37</v>
      </c>
    </row>
    <row r="823" spans="1:4" ht="29.1" customHeight="1" x14ac:dyDescent="0.2">
      <c r="A823" s="263">
        <f t="shared" si="12"/>
        <v>819</v>
      </c>
      <c r="B823" s="386" t="s">
        <v>1127</v>
      </c>
      <c r="C823" s="327" t="s">
        <v>35</v>
      </c>
      <c r="D823" s="356">
        <v>0.57999999999999996</v>
      </c>
    </row>
    <row r="824" spans="1:4" ht="29.1" customHeight="1" x14ac:dyDescent="0.2">
      <c r="A824" s="263">
        <f t="shared" si="12"/>
        <v>820</v>
      </c>
      <c r="B824" s="386" t="s">
        <v>1128</v>
      </c>
      <c r="C824" s="327" t="s">
        <v>35</v>
      </c>
      <c r="D824" s="356">
        <v>0.92700000000000005</v>
      </c>
    </row>
    <row r="825" spans="1:4" ht="29.1" customHeight="1" x14ac:dyDescent="0.2">
      <c r="A825" s="263">
        <f t="shared" si="12"/>
        <v>821</v>
      </c>
      <c r="B825" s="370" t="s">
        <v>1128</v>
      </c>
      <c r="C825" s="264" t="s">
        <v>383</v>
      </c>
      <c r="D825" s="296">
        <v>0.499</v>
      </c>
    </row>
    <row r="826" spans="1:4" ht="29.1" customHeight="1" x14ac:dyDescent="0.2">
      <c r="A826" s="263">
        <f t="shared" si="12"/>
        <v>822</v>
      </c>
      <c r="B826" s="370" t="s">
        <v>1340</v>
      </c>
      <c r="C826" s="264" t="s">
        <v>39</v>
      </c>
      <c r="D826" s="296">
        <v>8</v>
      </c>
    </row>
    <row r="827" spans="1:4" ht="29.1" customHeight="1" x14ac:dyDescent="0.2">
      <c r="A827" s="263">
        <f t="shared" si="12"/>
        <v>823</v>
      </c>
      <c r="B827" s="482" t="s">
        <v>1065</v>
      </c>
      <c r="C827" s="262" t="s">
        <v>35</v>
      </c>
      <c r="D827" s="483" t="s">
        <v>1072</v>
      </c>
    </row>
    <row r="828" spans="1:4" ht="29.1" customHeight="1" x14ac:dyDescent="0.2">
      <c r="A828" s="263">
        <f t="shared" si="12"/>
        <v>824</v>
      </c>
      <c r="B828" s="385" t="s">
        <v>1212</v>
      </c>
      <c r="C828" s="327" t="s">
        <v>35</v>
      </c>
      <c r="D828" s="397">
        <v>0.01</v>
      </c>
    </row>
    <row r="829" spans="1:4" ht="29.1" customHeight="1" x14ac:dyDescent="0.2">
      <c r="A829" s="263">
        <f t="shared" si="12"/>
        <v>825</v>
      </c>
      <c r="B829" s="370" t="s">
        <v>1342</v>
      </c>
      <c r="C829" s="264" t="s">
        <v>383</v>
      </c>
      <c r="D829" s="484">
        <v>2E-3</v>
      </c>
    </row>
    <row r="830" spans="1:4" ht="29.1" customHeight="1" x14ac:dyDescent="0.2">
      <c r="A830" s="263">
        <f t="shared" si="12"/>
        <v>826</v>
      </c>
      <c r="B830" s="375" t="s">
        <v>1129</v>
      </c>
      <c r="C830" s="327" t="s">
        <v>35</v>
      </c>
      <c r="D830" s="397">
        <v>2.4E-2</v>
      </c>
    </row>
    <row r="831" spans="1:4" ht="29.1" customHeight="1" x14ac:dyDescent="0.2">
      <c r="A831" s="263">
        <f t="shared" si="12"/>
        <v>827</v>
      </c>
      <c r="B831" s="370" t="s">
        <v>1343</v>
      </c>
      <c r="C831" s="264" t="s">
        <v>383</v>
      </c>
      <c r="D831" s="484">
        <v>2E-3</v>
      </c>
    </row>
    <row r="832" spans="1:4" ht="29.1" customHeight="1" x14ac:dyDescent="0.2">
      <c r="A832" s="263">
        <f t="shared" si="12"/>
        <v>828</v>
      </c>
      <c r="B832" s="370" t="s">
        <v>1341</v>
      </c>
      <c r="C832" s="264" t="s">
        <v>383</v>
      </c>
      <c r="D832" s="484">
        <v>0.34200000000000003</v>
      </c>
    </row>
    <row r="833" spans="1:4" ht="29.1" customHeight="1" x14ac:dyDescent="0.2">
      <c r="A833" s="263">
        <f t="shared" si="12"/>
        <v>829</v>
      </c>
      <c r="B833" s="485" t="s">
        <v>967</v>
      </c>
      <c r="C833" s="313" t="s">
        <v>35</v>
      </c>
      <c r="D833" s="486">
        <v>1</v>
      </c>
    </row>
    <row r="834" spans="1:4" ht="29.1" customHeight="1" x14ac:dyDescent="0.2">
      <c r="A834" s="263">
        <f t="shared" si="12"/>
        <v>830</v>
      </c>
      <c r="B834" s="487" t="s">
        <v>404</v>
      </c>
      <c r="C834" s="349" t="s">
        <v>39</v>
      </c>
      <c r="D834" s="488">
        <v>10</v>
      </c>
    </row>
    <row r="835" spans="1:4" ht="29.1" customHeight="1" x14ac:dyDescent="0.2">
      <c r="A835" s="263">
        <f t="shared" si="12"/>
        <v>831</v>
      </c>
      <c r="B835" s="370" t="s">
        <v>1008</v>
      </c>
      <c r="C835" s="264" t="s">
        <v>35</v>
      </c>
      <c r="D835" s="396">
        <v>0.01</v>
      </c>
    </row>
    <row r="836" spans="1:4" ht="29.1" customHeight="1" x14ac:dyDescent="0.2">
      <c r="A836" s="263">
        <f t="shared" si="12"/>
        <v>832</v>
      </c>
      <c r="B836" s="292" t="s">
        <v>1245</v>
      </c>
      <c r="C836" s="279" t="s">
        <v>35</v>
      </c>
      <c r="D836" s="279">
        <v>5.0000000000000001E-3</v>
      </c>
    </row>
    <row r="837" spans="1:4" ht="29.1" customHeight="1" x14ac:dyDescent="0.2">
      <c r="A837" s="263">
        <f t="shared" si="12"/>
        <v>833</v>
      </c>
      <c r="B837" s="293" t="s">
        <v>1006</v>
      </c>
      <c r="C837" s="264" t="s">
        <v>35</v>
      </c>
      <c r="D837" s="321">
        <v>0.01</v>
      </c>
    </row>
    <row r="838" spans="1:4" ht="29.1" customHeight="1" x14ac:dyDescent="0.2">
      <c r="A838" s="263">
        <f t="shared" si="12"/>
        <v>834</v>
      </c>
      <c r="B838" s="293" t="s">
        <v>1009</v>
      </c>
      <c r="C838" s="264" t="s">
        <v>35</v>
      </c>
      <c r="D838" s="321">
        <v>0.02</v>
      </c>
    </row>
    <row r="839" spans="1:4" ht="29.1" customHeight="1" x14ac:dyDescent="0.2">
      <c r="A839" s="263">
        <f t="shared" ref="A839:A902" si="13">A838+1</f>
        <v>835</v>
      </c>
      <c r="B839" s="293" t="s">
        <v>1013</v>
      </c>
      <c r="C839" s="264" t="s">
        <v>35</v>
      </c>
      <c r="D839" s="264">
        <v>1.6E-2</v>
      </c>
    </row>
    <row r="840" spans="1:4" ht="29.1" customHeight="1" x14ac:dyDescent="0.2">
      <c r="A840" s="263">
        <f t="shared" si="13"/>
        <v>836</v>
      </c>
      <c r="B840" s="293" t="s">
        <v>1011</v>
      </c>
      <c r="C840" s="264" t="s">
        <v>35</v>
      </c>
      <c r="D840" s="264">
        <v>8.9999999999999993E-3</v>
      </c>
    </row>
    <row r="841" spans="1:4" ht="29.1" customHeight="1" x14ac:dyDescent="0.2">
      <c r="A841" s="263">
        <f t="shared" si="13"/>
        <v>837</v>
      </c>
      <c r="B841" s="293" t="s">
        <v>1012</v>
      </c>
      <c r="C841" s="264" t="s">
        <v>35</v>
      </c>
      <c r="D841" s="321">
        <v>7.0000000000000001E-3</v>
      </c>
    </row>
    <row r="842" spans="1:4" ht="29.1" customHeight="1" x14ac:dyDescent="0.2">
      <c r="A842" s="263">
        <f t="shared" si="13"/>
        <v>838</v>
      </c>
      <c r="B842" s="292" t="s">
        <v>1247</v>
      </c>
      <c r="C842" s="279" t="s">
        <v>35</v>
      </c>
      <c r="D842" s="279">
        <v>4.4999999999999998E-2</v>
      </c>
    </row>
    <row r="843" spans="1:4" ht="29.1" customHeight="1" x14ac:dyDescent="0.2">
      <c r="A843" s="263">
        <f t="shared" si="13"/>
        <v>839</v>
      </c>
      <c r="B843" s="293" t="s">
        <v>1014</v>
      </c>
      <c r="C843" s="264" t="s">
        <v>35</v>
      </c>
      <c r="D843" s="321">
        <v>7.0000000000000001E-3</v>
      </c>
    </row>
    <row r="844" spans="1:4" ht="29.1" customHeight="1" x14ac:dyDescent="0.2">
      <c r="A844" s="263">
        <f t="shared" si="13"/>
        <v>840</v>
      </c>
      <c r="B844" s="293" t="s">
        <v>1015</v>
      </c>
      <c r="C844" s="264" t="s">
        <v>35</v>
      </c>
      <c r="D844" s="321">
        <v>1.7000000000000001E-2</v>
      </c>
    </row>
    <row r="845" spans="1:4" ht="29.1" customHeight="1" x14ac:dyDescent="0.2">
      <c r="A845" s="263">
        <f t="shared" si="13"/>
        <v>841</v>
      </c>
      <c r="B845" s="294" t="s">
        <v>876</v>
      </c>
      <c r="C845" s="299" t="s">
        <v>35</v>
      </c>
      <c r="D845" s="299">
        <v>2.1999999999999999E-2</v>
      </c>
    </row>
    <row r="846" spans="1:4" ht="29.1" customHeight="1" x14ac:dyDescent="0.2">
      <c r="A846" s="263">
        <f t="shared" si="13"/>
        <v>842</v>
      </c>
      <c r="B846" s="293" t="s">
        <v>1007</v>
      </c>
      <c r="C846" s="264" t="s">
        <v>35</v>
      </c>
      <c r="D846" s="321">
        <v>0.01</v>
      </c>
    </row>
    <row r="847" spans="1:4" ht="29.1" customHeight="1" x14ac:dyDescent="0.2">
      <c r="A847" s="263">
        <f t="shared" si="13"/>
        <v>843</v>
      </c>
      <c r="B847" s="293" t="s">
        <v>1010</v>
      </c>
      <c r="C847" s="264" t="s">
        <v>35</v>
      </c>
      <c r="D847" s="321">
        <v>8.0000000000000002E-3</v>
      </c>
    </row>
    <row r="848" spans="1:4" ht="29.1" customHeight="1" x14ac:dyDescent="0.2">
      <c r="A848" s="263">
        <f t="shared" si="13"/>
        <v>844</v>
      </c>
      <c r="B848" s="292" t="s">
        <v>1244</v>
      </c>
      <c r="C848" s="279" t="s">
        <v>35</v>
      </c>
      <c r="D848" s="489">
        <v>0.1</v>
      </c>
    </row>
    <row r="849" spans="1:4" ht="29.1" customHeight="1" x14ac:dyDescent="0.2">
      <c r="A849" s="263">
        <f t="shared" si="13"/>
        <v>845</v>
      </c>
      <c r="B849" s="292" t="s">
        <v>1246</v>
      </c>
      <c r="C849" s="279" t="s">
        <v>35</v>
      </c>
      <c r="D849" s="279">
        <v>4.9000000000000002E-2</v>
      </c>
    </row>
    <row r="850" spans="1:4" ht="29.1" customHeight="1" x14ac:dyDescent="0.2">
      <c r="A850" s="263">
        <f t="shared" si="13"/>
        <v>846</v>
      </c>
      <c r="B850" s="401" t="s">
        <v>1101</v>
      </c>
      <c r="C850" s="299" t="s">
        <v>35</v>
      </c>
      <c r="D850" s="490">
        <v>2.3E-2</v>
      </c>
    </row>
    <row r="851" spans="1:4" ht="29.1" customHeight="1" x14ac:dyDescent="0.2">
      <c r="A851" s="263">
        <f t="shared" si="13"/>
        <v>847</v>
      </c>
      <c r="B851" s="298" t="s">
        <v>433</v>
      </c>
      <c r="C851" s="317" t="s">
        <v>35</v>
      </c>
      <c r="D851" s="317">
        <v>4.2000000000000003E-2</v>
      </c>
    </row>
    <row r="852" spans="1:4" ht="29.1" customHeight="1" x14ac:dyDescent="0.2">
      <c r="A852" s="263">
        <f t="shared" si="13"/>
        <v>848</v>
      </c>
      <c r="B852" s="298" t="s">
        <v>874</v>
      </c>
      <c r="C852" s="317" t="s">
        <v>35</v>
      </c>
      <c r="D852" s="317">
        <v>6.3E-2</v>
      </c>
    </row>
    <row r="853" spans="1:4" ht="29.1" customHeight="1" x14ac:dyDescent="0.2">
      <c r="A853" s="263">
        <f t="shared" si="13"/>
        <v>849</v>
      </c>
      <c r="B853" s="293" t="s">
        <v>874</v>
      </c>
      <c r="C853" s="264" t="s">
        <v>383</v>
      </c>
      <c r="D853" s="264">
        <v>5.1999999999999998E-2</v>
      </c>
    </row>
    <row r="854" spans="1:4" ht="29.1" customHeight="1" x14ac:dyDescent="0.2">
      <c r="A854" s="263">
        <f t="shared" si="13"/>
        <v>850</v>
      </c>
      <c r="B854" s="293" t="s">
        <v>1120</v>
      </c>
      <c r="C854" s="264" t="s">
        <v>35</v>
      </c>
      <c r="D854" s="264">
        <v>0.10199999999999999</v>
      </c>
    </row>
    <row r="855" spans="1:4" ht="29.1" customHeight="1" x14ac:dyDescent="0.2">
      <c r="A855" s="263">
        <f t="shared" si="13"/>
        <v>851</v>
      </c>
      <c r="B855" s="290" t="s">
        <v>1043</v>
      </c>
      <c r="C855" s="262" t="s">
        <v>383</v>
      </c>
      <c r="D855" s="262">
        <v>1.9E-2</v>
      </c>
    </row>
    <row r="856" spans="1:4" ht="29.1" customHeight="1" x14ac:dyDescent="0.2">
      <c r="A856" s="263">
        <f t="shared" si="13"/>
        <v>852</v>
      </c>
      <c r="B856" s="326" t="s">
        <v>518</v>
      </c>
      <c r="C856" s="417" t="s">
        <v>35</v>
      </c>
      <c r="D856" s="418">
        <v>0.115</v>
      </c>
    </row>
    <row r="857" spans="1:4" ht="29.1" customHeight="1" x14ac:dyDescent="0.2">
      <c r="A857" s="263">
        <f t="shared" si="13"/>
        <v>853</v>
      </c>
      <c r="B857" s="400" t="s">
        <v>423</v>
      </c>
      <c r="C857" s="264" t="s">
        <v>383</v>
      </c>
      <c r="D857" s="379">
        <v>0.04</v>
      </c>
    </row>
    <row r="858" spans="1:4" ht="29.1" customHeight="1" x14ac:dyDescent="0.2">
      <c r="A858" s="263">
        <f t="shared" si="13"/>
        <v>854</v>
      </c>
      <c r="B858" s="294" t="s">
        <v>875</v>
      </c>
      <c r="C858" s="299" t="s">
        <v>35</v>
      </c>
      <c r="D858" s="299">
        <v>8.7999999999999995E-2</v>
      </c>
    </row>
    <row r="859" spans="1:4" ht="29.1" customHeight="1" x14ac:dyDescent="0.2">
      <c r="A859" s="263">
        <f t="shared" si="13"/>
        <v>855</v>
      </c>
      <c r="B859" s="401" t="s">
        <v>1113</v>
      </c>
      <c r="C859" s="299" t="s">
        <v>35</v>
      </c>
      <c r="D859" s="472">
        <v>4</v>
      </c>
    </row>
    <row r="860" spans="1:4" ht="29.1" customHeight="1" x14ac:dyDescent="0.2">
      <c r="A860" s="263">
        <f t="shared" si="13"/>
        <v>856</v>
      </c>
      <c r="B860" s="293" t="s">
        <v>1344</v>
      </c>
      <c r="C860" s="264" t="s">
        <v>39</v>
      </c>
      <c r="D860" s="264">
        <v>9</v>
      </c>
    </row>
    <row r="861" spans="1:4" ht="29.1" customHeight="1" x14ac:dyDescent="0.2">
      <c r="A861" s="263">
        <f t="shared" si="13"/>
        <v>857</v>
      </c>
      <c r="B861" s="298" t="s">
        <v>434</v>
      </c>
      <c r="C861" s="317" t="s">
        <v>39</v>
      </c>
      <c r="D861" s="317">
        <v>6</v>
      </c>
    </row>
    <row r="862" spans="1:4" ht="29.1" customHeight="1" x14ac:dyDescent="0.2">
      <c r="A862" s="263">
        <f t="shared" si="13"/>
        <v>858</v>
      </c>
      <c r="B862" s="306" t="s">
        <v>689</v>
      </c>
      <c r="C862" s="264" t="s">
        <v>69</v>
      </c>
      <c r="D862" s="264">
        <v>90</v>
      </c>
    </row>
    <row r="863" spans="1:4" ht="29.1" customHeight="1" x14ac:dyDescent="0.2">
      <c r="A863" s="263">
        <f t="shared" si="13"/>
        <v>859</v>
      </c>
      <c r="B863" s="365" t="s">
        <v>1395</v>
      </c>
      <c r="C863" s="280" t="s">
        <v>34</v>
      </c>
      <c r="D863" s="262">
        <v>33</v>
      </c>
    </row>
    <row r="864" spans="1:4" ht="29.1" customHeight="1" x14ac:dyDescent="0.2">
      <c r="A864" s="263">
        <f t="shared" si="13"/>
        <v>860</v>
      </c>
      <c r="B864" s="400" t="s">
        <v>340</v>
      </c>
      <c r="C864" s="284" t="s">
        <v>34</v>
      </c>
      <c r="D864" s="491">
        <v>1</v>
      </c>
    </row>
    <row r="865" spans="1:4" ht="29.1" customHeight="1" x14ac:dyDescent="0.2">
      <c r="A865" s="263">
        <f t="shared" si="13"/>
        <v>861</v>
      </c>
      <c r="B865" s="384" t="s">
        <v>1396</v>
      </c>
      <c r="C865" s="279" t="s">
        <v>34</v>
      </c>
      <c r="D865" s="264">
        <v>2</v>
      </c>
    </row>
    <row r="866" spans="1:4" ht="29.1" customHeight="1" x14ac:dyDescent="0.2">
      <c r="A866" s="263">
        <f t="shared" si="13"/>
        <v>862</v>
      </c>
      <c r="B866" s="368" t="s">
        <v>1397</v>
      </c>
      <c r="C866" s="363" t="s">
        <v>34</v>
      </c>
      <c r="D866" s="295">
        <v>3</v>
      </c>
    </row>
    <row r="867" spans="1:4" ht="29.1" customHeight="1" x14ac:dyDescent="0.2">
      <c r="A867" s="263">
        <f t="shared" si="13"/>
        <v>863</v>
      </c>
      <c r="B867" s="328" t="s">
        <v>1213</v>
      </c>
      <c r="C867" s="327" t="s">
        <v>69</v>
      </c>
      <c r="D867" s="353">
        <v>57</v>
      </c>
    </row>
    <row r="868" spans="1:4" ht="29.1" customHeight="1" x14ac:dyDescent="0.2">
      <c r="A868" s="263">
        <f t="shared" si="13"/>
        <v>864</v>
      </c>
      <c r="B868" s="293" t="s">
        <v>1345</v>
      </c>
      <c r="C868" s="264" t="s">
        <v>381</v>
      </c>
      <c r="D868" s="264">
        <v>0.06</v>
      </c>
    </row>
    <row r="869" spans="1:4" ht="29.1" customHeight="1" x14ac:dyDescent="0.2">
      <c r="A869" s="263">
        <f t="shared" si="13"/>
        <v>865</v>
      </c>
      <c r="B869" s="293" t="s">
        <v>364</v>
      </c>
      <c r="C869" s="284" t="s">
        <v>380</v>
      </c>
      <c r="D869" s="399">
        <v>6</v>
      </c>
    </row>
    <row r="870" spans="1:4" ht="29.1" customHeight="1" x14ac:dyDescent="0.2">
      <c r="A870" s="263">
        <f t="shared" si="13"/>
        <v>866</v>
      </c>
      <c r="B870" s="306" t="s">
        <v>690</v>
      </c>
      <c r="C870" s="264" t="s">
        <v>201</v>
      </c>
      <c r="D870" s="264">
        <v>146.76</v>
      </c>
    </row>
    <row r="871" spans="1:4" ht="29.1" customHeight="1" x14ac:dyDescent="0.2">
      <c r="A871" s="263">
        <f t="shared" si="13"/>
        <v>867</v>
      </c>
      <c r="B871" s="306" t="s">
        <v>691</v>
      </c>
      <c r="C871" s="264" t="s">
        <v>39</v>
      </c>
      <c r="D871" s="264">
        <v>24</v>
      </c>
    </row>
    <row r="872" spans="1:4" ht="29.1" customHeight="1" x14ac:dyDescent="0.2">
      <c r="A872" s="263">
        <f t="shared" si="13"/>
        <v>868</v>
      </c>
      <c r="B872" s="293" t="s">
        <v>1346</v>
      </c>
      <c r="C872" s="264" t="s">
        <v>34</v>
      </c>
      <c r="D872" s="264">
        <v>8</v>
      </c>
    </row>
    <row r="873" spans="1:4" ht="29.1" customHeight="1" x14ac:dyDescent="0.2">
      <c r="A873" s="263">
        <f t="shared" si="13"/>
        <v>869</v>
      </c>
      <c r="B873" s="405" t="s">
        <v>933</v>
      </c>
      <c r="C873" s="264" t="s">
        <v>39</v>
      </c>
      <c r="D873" s="264">
        <v>318</v>
      </c>
    </row>
    <row r="874" spans="1:4" ht="29.1" customHeight="1" x14ac:dyDescent="0.2">
      <c r="A874" s="263">
        <f t="shared" si="13"/>
        <v>870</v>
      </c>
      <c r="B874" s="341" t="s">
        <v>405</v>
      </c>
      <c r="C874" s="349" t="s">
        <v>201</v>
      </c>
      <c r="D874" s="349">
        <v>216</v>
      </c>
    </row>
    <row r="875" spans="1:4" ht="29.1" customHeight="1" x14ac:dyDescent="0.2">
      <c r="A875" s="263">
        <f t="shared" si="13"/>
        <v>871</v>
      </c>
      <c r="B875" s="293" t="s">
        <v>352</v>
      </c>
      <c r="C875" s="284" t="s">
        <v>384</v>
      </c>
      <c r="D875" s="399">
        <v>13.1</v>
      </c>
    </row>
    <row r="876" spans="1:4" ht="29.1" customHeight="1" x14ac:dyDescent="0.2">
      <c r="A876" s="263">
        <f t="shared" si="13"/>
        <v>872</v>
      </c>
      <c r="B876" s="293" t="s">
        <v>353</v>
      </c>
      <c r="C876" s="284" t="s">
        <v>384</v>
      </c>
      <c r="D876" s="399">
        <v>18</v>
      </c>
    </row>
    <row r="877" spans="1:4" ht="29.1" customHeight="1" x14ac:dyDescent="0.2">
      <c r="A877" s="263">
        <f t="shared" si="13"/>
        <v>873</v>
      </c>
      <c r="B877" s="323" t="s">
        <v>499</v>
      </c>
      <c r="C877" s="324" t="s">
        <v>34</v>
      </c>
      <c r="D877" s="324">
        <v>1</v>
      </c>
    </row>
    <row r="878" spans="1:4" ht="29.1" customHeight="1" x14ac:dyDescent="0.2">
      <c r="A878" s="263">
        <f t="shared" si="13"/>
        <v>874</v>
      </c>
      <c r="B878" s="306" t="s">
        <v>692</v>
      </c>
      <c r="C878" s="264" t="s">
        <v>34</v>
      </c>
      <c r="D878" s="264">
        <v>2</v>
      </c>
    </row>
    <row r="879" spans="1:4" ht="29.1" customHeight="1" x14ac:dyDescent="0.2">
      <c r="A879" s="263">
        <f t="shared" si="13"/>
        <v>875</v>
      </c>
      <c r="B879" s="306" t="s">
        <v>693</v>
      </c>
      <c r="C879" s="264" t="s">
        <v>34</v>
      </c>
      <c r="D879" s="264">
        <v>1</v>
      </c>
    </row>
    <row r="880" spans="1:4" ht="29.1" customHeight="1" x14ac:dyDescent="0.2">
      <c r="A880" s="263">
        <f t="shared" si="13"/>
        <v>876</v>
      </c>
      <c r="B880" s="316" t="s">
        <v>494</v>
      </c>
      <c r="C880" s="264" t="s">
        <v>34</v>
      </c>
      <c r="D880" s="315">
        <v>8</v>
      </c>
    </row>
    <row r="881" spans="1:4" ht="29.1" customHeight="1" x14ac:dyDescent="0.2">
      <c r="A881" s="263">
        <f t="shared" si="13"/>
        <v>877</v>
      </c>
      <c r="B881" s="306" t="s">
        <v>694</v>
      </c>
      <c r="C881" s="264" t="s">
        <v>34</v>
      </c>
      <c r="D881" s="264">
        <v>36</v>
      </c>
    </row>
    <row r="882" spans="1:4" ht="29.1" customHeight="1" x14ac:dyDescent="0.2">
      <c r="A882" s="263">
        <f t="shared" si="13"/>
        <v>878</v>
      </c>
      <c r="B882" s="328" t="s">
        <v>694</v>
      </c>
      <c r="C882" s="327" t="s">
        <v>34</v>
      </c>
      <c r="D882" s="353">
        <v>6</v>
      </c>
    </row>
    <row r="883" spans="1:4" ht="29.1" customHeight="1" x14ac:dyDescent="0.2">
      <c r="A883" s="263">
        <f t="shared" si="13"/>
        <v>879</v>
      </c>
      <c r="B883" s="306" t="s">
        <v>695</v>
      </c>
      <c r="C883" s="264" t="s">
        <v>34</v>
      </c>
      <c r="D883" s="264">
        <v>2</v>
      </c>
    </row>
    <row r="884" spans="1:4" ht="29.1" customHeight="1" x14ac:dyDescent="0.2">
      <c r="A884" s="263">
        <f t="shared" si="13"/>
        <v>880</v>
      </c>
      <c r="B884" s="306" t="s">
        <v>696</v>
      </c>
      <c r="C884" s="264" t="s">
        <v>34</v>
      </c>
      <c r="D884" s="264">
        <v>6</v>
      </c>
    </row>
    <row r="885" spans="1:4" ht="29.1" customHeight="1" x14ac:dyDescent="0.2">
      <c r="A885" s="263">
        <f t="shared" si="13"/>
        <v>881</v>
      </c>
      <c r="B885" s="402" t="s">
        <v>968</v>
      </c>
      <c r="C885" s="313" t="s">
        <v>34</v>
      </c>
      <c r="D885" s="295">
        <v>1</v>
      </c>
    </row>
    <row r="886" spans="1:4" ht="29.1" customHeight="1" x14ac:dyDescent="0.2">
      <c r="A886" s="263">
        <f t="shared" si="13"/>
        <v>882</v>
      </c>
      <c r="B886" s="330" t="s">
        <v>1374</v>
      </c>
      <c r="C886" s="279" t="s">
        <v>34</v>
      </c>
      <c r="D886" s="264">
        <v>1</v>
      </c>
    </row>
    <row r="887" spans="1:4" ht="29.1" customHeight="1" x14ac:dyDescent="0.2">
      <c r="A887" s="263">
        <f t="shared" si="13"/>
        <v>883</v>
      </c>
      <c r="B887" s="330" t="s">
        <v>1375</v>
      </c>
      <c r="C887" s="279" t="s">
        <v>34</v>
      </c>
      <c r="D887" s="264">
        <v>1</v>
      </c>
    </row>
    <row r="888" spans="1:4" ht="29.1" customHeight="1" x14ac:dyDescent="0.2">
      <c r="A888" s="263">
        <f t="shared" si="13"/>
        <v>884</v>
      </c>
      <c r="B888" s="306" t="s">
        <v>697</v>
      </c>
      <c r="C888" s="264" t="s">
        <v>34</v>
      </c>
      <c r="D888" s="264">
        <v>4</v>
      </c>
    </row>
    <row r="889" spans="1:4" ht="29.1" customHeight="1" x14ac:dyDescent="0.2">
      <c r="A889" s="263">
        <f t="shared" si="13"/>
        <v>885</v>
      </c>
      <c r="B889" s="306" t="s">
        <v>698</v>
      </c>
      <c r="C889" s="264" t="s">
        <v>34</v>
      </c>
      <c r="D889" s="264">
        <v>1</v>
      </c>
    </row>
    <row r="890" spans="1:4" ht="29.1" customHeight="1" x14ac:dyDescent="0.2">
      <c r="A890" s="263">
        <f t="shared" si="13"/>
        <v>886</v>
      </c>
      <c r="B890" s="291" t="s">
        <v>1214</v>
      </c>
      <c r="C890" s="327" t="s">
        <v>34</v>
      </c>
      <c r="D890" s="353">
        <v>136</v>
      </c>
    </row>
    <row r="891" spans="1:4" ht="29.1" customHeight="1" x14ac:dyDescent="0.2">
      <c r="A891" s="263">
        <f t="shared" si="13"/>
        <v>887</v>
      </c>
      <c r="B891" s="291" t="s">
        <v>1215</v>
      </c>
      <c r="C891" s="305" t="s">
        <v>34</v>
      </c>
      <c r="D891" s="361">
        <v>132</v>
      </c>
    </row>
    <row r="892" spans="1:4" ht="29.1" customHeight="1" x14ac:dyDescent="0.2">
      <c r="A892" s="263">
        <f t="shared" si="13"/>
        <v>888</v>
      </c>
      <c r="B892" s="298" t="s">
        <v>429</v>
      </c>
      <c r="C892" s="317" t="s">
        <v>34</v>
      </c>
      <c r="D892" s="317">
        <v>20</v>
      </c>
    </row>
    <row r="893" spans="1:4" ht="29.1" customHeight="1" x14ac:dyDescent="0.2">
      <c r="A893" s="263">
        <f t="shared" si="13"/>
        <v>889</v>
      </c>
      <c r="B893" s="298" t="s">
        <v>901</v>
      </c>
      <c r="C893" s="317" t="s">
        <v>34</v>
      </c>
      <c r="D893" s="317">
        <v>2</v>
      </c>
    </row>
    <row r="894" spans="1:4" ht="38.25" customHeight="1" x14ac:dyDescent="0.2">
      <c r="A894" s="263">
        <f t="shared" si="13"/>
        <v>890</v>
      </c>
      <c r="B894" s="298" t="s">
        <v>902</v>
      </c>
      <c r="C894" s="317" t="s">
        <v>34</v>
      </c>
      <c r="D894" s="317">
        <v>3</v>
      </c>
    </row>
    <row r="895" spans="1:4" ht="29.1" customHeight="1" x14ac:dyDescent="0.2">
      <c r="A895" s="263">
        <f t="shared" si="13"/>
        <v>891</v>
      </c>
      <c r="B895" s="316" t="s">
        <v>58</v>
      </c>
      <c r="C895" s="264" t="s">
        <v>34</v>
      </c>
      <c r="D895" s="264">
        <v>10</v>
      </c>
    </row>
    <row r="896" spans="1:4" ht="29.1" customHeight="1" x14ac:dyDescent="0.2">
      <c r="A896" s="263">
        <f t="shared" si="13"/>
        <v>892</v>
      </c>
      <c r="B896" s="306" t="s">
        <v>699</v>
      </c>
      <c r="C896" s="264" t="s">
        <v>34</v>
      </c>
      <c r="D896" s="264">
        <v>2</v>
      </c>
    </row>
    <row r="897" spans="1:4" ht="29.1" customHeight="1" x14ac:dyDescent="0.2">
      <c r="A897" s="263">
        <f t="shared" si="13"/>
        <v>893</v>
      </c>
      <c r="B897" s="306" t="s">
        <v>700</v>
      </c>
      <c r="C897" s="264" t="s">
        <v>780</v>
      </c>
      <c r="D897" s="264">
        <v>2</v>
      </c>
    </row>
    <row r="898" spans="1:4" ht="29.1" customHeight="1" x14ac:dyDescent="0.2">
      <c r="A898" s="263">
        <f t="shared" si="13"/>
        <v>894</v>
      </c>
      <c r="B898" s="328" t="s">
        <v>1216</v>
      </c>
      <c r="C898" s="327" t="s">
        <v>34</v>
      </c>
      <c r="D898" s="353">
        <v>1</v>
      </c>
    </row>
    <row r="899" spans="1:4" ht="29.1" customHeight="1" x14ac:dyDescent="0.2">
      <c r="A899" s="263">
        <f t="shared" si="13"/>
        <v>895</v>
      </c>
      <c r="B899" s="306" t="s">
        <v>701</v>
      </c>
      <c r="C899" s="264" t="s">
        <v>34</v>
      </c>
      <c r="D899" s="264">
        <v>1</v>
      </c>
    </row>
    <row r="900" spans="1:4" ht="29.1" customHeight="1" x14ac:dyDescent="0.2">
      <c r="A900" s="263">
        <f t="shared" si="13"/>
        <v>896</v>
      </c>
      <c r="B900" s="306" t="s">
        <v>702</v>
      </c>
      <c r="C900" s="264" t="s">
        <v>34</v>
      </c>
      <c r="D900" s="264">
        <v>1</v>
      </c>
    </row>
    <row r="901" spans="1:4" ht="29.1" customHeight="1" x14ac:dyDescent="0.2">
      <c r="A901" s="263">
        <f t="shared" si="13"/>
        <v>897</v>
      </c>
      <c r="B901" s="341" t="s">
        <v>406</v>
      </c>
      <c r="C901" s="349" t="s">
        <v>34</v>
      </c>
      <c r="D901" s="349">
        <v>10</v>
      </c>
    </row>
    <row r="902" spans="1:4" ht="29.1" customHeight="1" x14ac:dyDescent="0.2">
      <c r="A902" s="263">
        <f t="shared" si="13"/>
        <v>898</v>
      </c>
      <c r="B902" s="306" t="s">
        <v>703</v>
      </c>
      <c r="C902" s="264" t="s">
        <v>34</v>
      </c>
      <c r="D902" s="264">
        <v>139</v>
      </c>
    </row>
    <row r="903" spans="1:4" ht="29.1" customHeight="1" x14ac:dyDescent="0.2">
      <c r="A903" s="263">
        <f t="shared" ref="A903:A966" si="14">A902+1</f>
        <v>899</v>
      </c>
      <c r="B903" s="306" t="s">
        <v>704</v>
      </c>
      <c r="C903" s="264" t="s">
        <v>34</v>
      </c>
      <c r="D903" s="264">
        <v>17</v>
      </c>
    </row>
    <row r="904" spans="1:4" ht="29.1" customHeight="1" x14ac:dyDescent="0.2">
      <c r="A904" s="263">
        <f t="shared" si="14"/>
        <v>900</v>
      </c>
      <c r="B904" s="306" t="s">
        <v>705</v>
      </c>
      <c r="C904" s="264" t="s">
        <v>34</v>
      </c>
      <c r="D904" s="264">
        <v>12</v>
      </c>
    </row>
    <row r="905" spans="1:4" ht="29.1" customHeight="1" x14ac:dyDescent="0.2">
      <c r="A905" s="263">
        <f t="shared" si="14"/>
        <v>901</v>
      </c>
      <c r="B905" s="293" t="s">
        <v>806</v>
      </c>
      <c r="C905" s="264" t="s">
        <v>380</v>
      </c>
      <c r="D905" s="264">
        <v>47</v>
      </c>
    </row>
    <row r="906" spans="1:4" ht="29.1" customHeight="1" x14ac:dyDescent="0.2">
      <c r="A906" s="263">
        <f t="shared" si="14"/>
        <v>902</v>
      </c>
      <c r="B906" s="306" t="s">
        <v>706</v>
      </c>
      <c r="C906" s="264" t="s">
        <v>34</v>
      </c>
      <c r="D906" s="264">
        <v>68</v>
      </c>
    </row>
    <row r="907" spans="1:4" ht="29.1" customHeight="1" x14ac:dyDescent="0.2">
      <c r="A907" s="263">
        <f t="shared" si="14"/>
        <v>903</v>
      </c>
      <c r="B907" s="293" t="s">
        <v>706</v>
      </c>
      <c r="C907" s="264" t="s">
        <v>39</v>
      </c>
      <c r="D907" s="264">
        <v>2</v>
      </c>
    </row>
    <row r="908" spans="1:4" ht="29.1" customHeight="1" x14ac:dyDescent="0.2">
      <c r="A908" s="263">
        <f t="shared" si="14"/>
        <v>904</v>
      </c>
      <c r="B908" s="291" t="s">
        <v>1217</v>
      </c>
      <c r="C908" s="327" t="s">
        <v>34</v>
      </c>
      <c r="D908" s="353">
        <v>31</v>
      </c>
    </row>
    <row r="909" spans="1:4" ht="29.1" customHeight="1" x14ac:dyDescent="0.2">
      <c r="A909" s="263">
        <f t="shared" si="14"/>
        <v>905</v>
      </c>
      <c r="B909" s="293" t="s">
        <v>365</v>
      </c>
      <c r="C909" s="284" t="s">
        <v>380</v>
      </c>
      <c r="D909" s="399">
        <v>5</v>
      </c>
    </row>
    <row r="910" spans="1:4" ht="29.1" customHeight="1" x14ac:dyDescent="0.2">
      <c r="A910" s="263">
        <f t="shared" si="14"/>
        <v>906</v>
      </c>
      <c r="B910" s="291" t="s">
        <v>1140</v>
      </c>
      <c r="C910" s="305" t="s">
        <v>34</v>
      </c>
      <c r="D910" s="361">
        <v>9</v>
      </c>
    </row>
    <row r="911" spans="1:4" ht="29.1" customHeight="1" x14ac:dyDescent="0.2">
      <c r="A911" s="263">
        <f t="shared" si="14"/>
        <v>907</v>
      </c>
      <c r="B911" s="291" t="s">
        <v>1141</v>
      </c>
      <c r="C911" s="305" t="s">
        <v>34</v>
      </c>
      <c r="D911" s="361">
        <v>2</v>
      </c>
    </row>
    <row r="912" spans="1:4" ht="29.1" customHeight="1" x14ac:dyDescent="0.2">
      <c r="A912" s="263">
        <f t="shared" si="14"/>
        <v>908</v>
      </c>
      <c r="B912" s="291" t="s">
        <v>1142</v>
      </c>
      <c r="C912" s="305" t="s">
        <v>34</v>
      </c>
      <c r="D912" s="361">
        <v>3</v>
      </c>
    </row>
    <row r="913" spans="1:4" ht="29.1" customHeight="1" x14ac:dyDescent="0.2">
      <c r="A913" s="263">
        <f t="shared" si="14"/>
        <v>909</v>
      </c>
      <c r="B913" s="316" t="s">
        <v>459</v>
      </c>
      <c r="C913" s="264" t="s">
        <v>34</v>
      </c>
      <c r="D913" s="315">
        <v>5</v>
      </c>
    </row>
    <row r="914" spans="1:4" ht="29.1" customHeight="1" x14ac:dyDescent="0.2">
      <c r="A914" s="263">
        <f t="shared" si="14"/>
        <v>910</v>
      </c>
      <c r="B914" s="291" t="s">
        <v>1433</v>
      </c>
      <c r="C914" s="427" t="s">
        <v>34</v>
      </c>
      <c r="D914" s="427">
        <v>27</v>
      </c>
    </row>
    <row r="915" spans="1:4" ht="29.1" customHeight="1" x14ac:dyDescent="0.2">
      <c r="A915" s="263">
        <f t="shared" si="14"/>
        <v>911</v>
      </c>
      <c r="B915" s="306" t="s">
        <v>707</v>
      </c>
      <c r="C915" s="264" t="s">
        <v>34</v>
      </c>
      <c r="D915" s="264">
        <v>66</v>
      </c>
    </row>
    <row r="916" spans="1:4" ht="29.1" customHeight="1" x14ac:dyDescent="0.2">
      <c r="A916" s="263">
        <f t="shared" si="14"/>
        <v>912</v>
      </c>
      <c r="B916" s="306" t="s">
        <v>708</v>
      </c>
      <c r="C916" s="264" t="s">
        <v>34</v>
      </c>
      <c r="D916" s="264">
        <v>3</v>
      </c>
    </row>
    <row r="917" spans="1:4" ht="29.1" customHeight="1" x14ac:dyDescent="0.2">
      <c r="A917" s="263">
        <f t="shared" si="14"/>
        <v>913</v>
      </c>
      <c r="B917" s="328" t="s">
        <v>1218</v>
      </c>
      <c r="C917" s="327" t="s">
        <v>34</v>
      </c>
      <c r="D917" s="353">
        <v>1</v>
      </c>
    </row>
    <row r="918" spans="1:4" ht="29.1" customHeight="1" x14ac:dyDescent="0.2">
      <c r="A918" s="263">
        <f t="shared" si="14"/>
        <v>914</v>
      </c>
      <c r="B918" s="405" t="s">
        <v>934</v>
      </c>
      <c r="C918" s="264" t="s">
        <v>201</v>
      </c>
      <c r="D918" s="264">
        <v>15</v>
      </c>
    </row>
    <row r="919" spans="1:4" ht="29.1" customHeight="1" x14ac:dyDescent="0.2">
      <c r="A919" s="263">
        <f t="shared" si="14"/>
        <v>915</v>
      </c>
      <c r="B919" s="316" t="s">
        <v>477</v>
      </c>
      <c r="C919" s="264" t="s">
        <v>34</v>
      </c>
      <c r="D919" s="315">
        <v>1</v>
      </c>
    </row>
    <row r="920" spans="1:4" ht="29.1" customHeight="1" x14ac:dyDescent="0.2">
      <c r="A920" s="263">
        <f t="shared" si="14"/>
        <v>916</v>
      </c>
      <c r="B920" s="328" t="s">
        <v>1122</v>
      </c>
      <c r="C920" s="327" t="s">
        <v>34</v>
      </c>
      <c r="D920" s="353">
        <v>1</v>
      </c>
    </row>
    <row r="921" spans="1:4" ht="29.1" customHeight="1" x14ac:dyDescent="0.2">
      <c r="A921" s="263">
        <f t="shared" si="14"/>
        <v>917</v>
      </c>
      <c r="B921" s="428" t="s">
        <v>998</v>
      </c>
      <c r="C921" s="314" t="s">
        <v>380</v>
      </c>
      <c r="D921" s="314">
        <v>1</v>
      </c>
    </row>
    <row r="922" spans="1:4" ht="29.1" customHeight="1" x14ac:dyDescent="0.2">
      <c r="A922" s="263">
        <f t="shared" si="14"/>
        <v>918</v>
      </c>
      <c r="B922" s="306" t="s">
        <v>709</v>
      </c>
      <c r="C922" s="264" t="s">
        <v>34</v>
      </c>
      <c r="D922" s="264">
        <v>2</v>
      </c>
    </row>
    <row r="923" spans="1:4" ht="29.1" customHeight="1" x14ac:dyDescent="0.2">
      <c r="A923" s="263">
        <f t="shared" si="14"/>
        <v>919</v>
      </c>
      <c r="B923" s="306" t="s">
        <v>710</v>
      </c>
      <c r="C923" s="264" t="s">
        <v>34</v>
      </c>
      <c r="D923" s="264">
        <v>1</v>
      </c>
    </row>
    <row r="924" spans="1:4" ht="29.1" customHeight="1" x14ac:dyDescent="0.2">
      <c r="A924" s="263">
        <f t="shared" si="14"/>
        <v>920</v>
      </c>
      <c r="B924" s="306" t="s">
        <v>711</v>
      </c>
      <c r="C924" s="264" t="s">
        <v>34</v>
      </c>
      <c r="D924" s="264">
        <v>14</v>
      </c>
    </row>
    <row r="925" spans="1:4" ht="29.1" customHeight="1" x14ac:dyDescent="0.2">
      <c r="A925" s="263">
        <f t="shared" si="14"/>
        <v>921</v>
      </c>
      <c r="B925" s="290" t="s">
        <v>1052</v>
      </c>
      <c r="C925" s="262" t="s">
        <v>201</v>
      </c>
      <c r="D925" s="426">
        <v>7.8</v>
      </c>
    </row>
    <row r="926" spans="1:4" ht="29.1" customHeight="1" x14ac:dyDescent="0.2">
      <c r="A926" s="263">
        <f t="shared" si="14"/>
        <v>922</v>
      </c>
      <c r="B926" s="291" t="s">
        <v>1219</v>
      </c>
      <c r="C926" s="327" t="s">
        <v>34</v>
      </c>
      <c r="D926" s="353">
        <v>185</v>
      </c>
    </row>
    <row r="927" spans="1:4" ht="29.1" customHeight="1" x14ac:dyDescent="0.2">
      <c r="A927" s="263">
        <f t="shared" si="14"/>
        <v>923</v>
      </c>
      <c r="B927" s="291" t="s">
        <v>1220</v>
      </c>
      <c r="C927" s="327" t="s">
        <v>34</v>
      </c>
      <c r="D927" s="353">
        <v>25</v>
      </c>
    </row>
    <row r="928" spans="1:4" ht="29.1" customHeight="1" x14ac:dyDescent="0.2">
      <c r="A928" s="263">
        <f t="shared" si="14"/>
        <v>924</v>
      </c>
      <c r="B928" s="294" t="s">
        <v>877</v>
      </c>
      <c r="C928" s="299" t="s">
        <v>34</v>
      </c>
      <c r="D928" s="299">
        <v>1</v>
      </c>
    </row>
    <row r="929" spans="1:4" ht="29.1" customHeight="1" x14ac:dyDescent="0.2">
      <c r="A929" s="263">
        <f t="shared" si="14"/>
        <v>925</v>
      </c>
      <c r="B929" s="402" t="s">
        <v>969</v>
      </c>
      <c r="C929" s="313" t="s">
        <v>34</v>
      </c>
      <c r="D929" s="295">
        <v>2</v>
      </c>
    </row>
    <row r="930" spans="1:4" ht="29.1" customHeight="1" x14ac:dyDescent="0.2">
      <c r="A930" s="263">
        <f t="shared" si="14"/>
        <v>926</v>
      </c>
      <c r="B930" s="431" t="s">
        <v>1086</v>
      </c>
      <c r="C930" s="380" t="s">
        <v>34</v>
      </c>
      <c r="D930" s="380">
        <v>1</v>
      </c>
    </row>
    <row r="931" spans="1:4" ht="29.1" customHeight="1" x14ac:dyDescent="0.2">
      <c r="A931" s="263">
        <f t="shared" si="14"/>
        <v>927</v>
      </c>
      <c r="B931" s="400" t="s">
        <v>427</v>
      </c>
      <c r="C931" s="264" t="s">
        <v>380</v>
      </c>
      <c r="D931" s="379">
        <v>1</v>
      </c>
    </row>
    <row r="932" spans="1:4" ht="29.1" customHeight="1" x14ac:dyDescent="0.2">
      <c r="A932" s="263">
        <f t="shared" si="14"/>
        <v>928</v>
      </c>
      <c r="B932" s="316" t="s">
        <v>478</v>
      </c>
      <c r="C932" s="264" t="s">
        <v>34</v>
      </c>
      <c r="D932" s="315">
        <v>2</v>
      </c>
    </row>
    <row r="933" spans="1:4" ht="29.1" customHeight="1" x14ac:dyDescent="0.2">
      <c r="A933" s="263">
        <f t="shared" si="14"/>
        <v>929</v>
      </c>
      <c r="B933" s="316" t="s">
        <v>479</v>
      </c>
      <c r="C933" s="264" t="s">
        <v>34</v>
      </c>
      <c r="D933" s="315">
        <v>20</v>
      </c>
    </row>
    <row r="934" spans="1:4" ht="29.1" customHeight="1" x14ac:dyDescent="0.2">
      <c r="A934" s="263">
        <f t="shared" si="14"/>
        <v>930</v>
      </c>
      <c r="B934" s="293" t="s">
        <v>1347</v>
      </c>
      <c r="C934" s="264" t="s">
        <v>34</v>
      </c>
      <c r="D934" s="264">
        <v>1</v>
      </c>
    </row>
    <row r="935" spans="1:4" ht="29.1" customHeight="1" x14ac:dyDescent="0.2">
      <c r="A935" s="263">
        <f t="shared" si="14"/>
        <v>931</v>
      </c>
      <c r="B935" s="293" t="s">
        <v>1348</v>
      </c>
      <c r="C935" s="264" t="s">
        <v>34</v>
      </c>
      <c r="D935" s="264">
        <v>2</v>
      </c>
    </row>
    <row r="936" spans="1:4" ht="29.1" customHeight="1" x14ac:dyDescent="0.2">
      <c r="A936" s="263">
        <f t="shared" si="14"/>
        <v>932</v>
      </c>
      <c r="B936" s="405" t="s">
        <v>935</v>
      </c>
      <c r="C936" s="264" t="s">
        <v>34</v>
      </c>
      <c r="D936" s="264">
        <v>2</v>
      </c>
    </row>
    <row r="937" spans="1:4" ht="29.1" customHeight="1" x14ac:dyDescent="0.2">
      <c r="A937" s="263">
        <f t="shared" si="14"/>
        <v>933</v>
      </c>
      <c r="B937" s="306" t="s">
        <v>712</v>
      </c>
      <c r="C937" s="264" t="s">
        <v>34</v>
      </c>
      <c r="D937" s="264">
        <v>82</v>
      </c>
    </row>
    <row r="938" spans="1:4" ht="29.1" customHeight="1" x14ac:dyDescent="0.2">
      <c r="A938" s="263">
        <f t="shared" si="14"/>
        <v>934</v>
      </c>
      <c r="B938" s="293" t="s">
        <v>807</v>
      </c>
      <c r="C938" s="264" t="s">
        <v>380</v>
      </c>
      <c r="D938" s="264">
        <v>22</v>
      </c>
    </row>
    <row r="939" spans="1:4" ht="29.1" customHeight="1" x14ac:dyDescent="0.2">
      <c r="A939" s="263">
        <f t="shared" si="14"/>
        <v>935</v>
      </c>
      <c r="B939" s="306" t="s">
        <v>713</v>
      </c>
      <c r="C939" s="264" t="s">
        <v>34</v>
      </c>
      <c r="D939" s="264">
        <v>26</v>
      </c>
    </row>
    <row r="940" spans="1:4" ht="29.1" customHeight="1" x14ac:dyDescent="0.2">
      <c r="A940" s="263">
        <f t="shared" si="14"/>
        <v>936</v>
      </c>
      <c r="B940" s="306" t="s">
        <v>714</v>
      </c>
      <c r="C940" s="264" t="s">
        <v>34</v>
      </c>
      <c r="D940" s="264">
        <v>4</v>
      </c>
    </row>
    <row r="941" spans="1:4" ht="29.1" customHeight="1" x14ac:dyDescent="0.2">
      <c r="A941" s="263">
        <f t="shared" si="14"/>
        <v>937</v>
      </c>
      <c r="B941" s="306" t="s">
        <v>715</v>
      </c>
      <c r="C941" s="264" t="s">
        <v>34</v>
      </c>
      <c r="D941" s="264">
        <v>1</v>
      </c>
    </row>
    <row r="942" spans="1:4" ht="29.1" customHeight="1" x14ac:dyDescent="0.2">
      <c r="A942" s="263">
        <f t="shared" si="14"/>
        <v>938</v>
      </c>
      <c r="B942" s="298" t="s">
        <v>439</v>
      </c>
      <c r="C942" s="317" t="s">
        <v>34</v>
      </c>
      <c r="D942" s="317">
        <v>3</v>
      </c>
    </row>
    <row r="943" spans="1:4" ht="29.1" customHeight="1" x14ac:dyDescent="0.2">
      <c r="A943" s="263">
        <f t="shared" si="14"/>
        <v>939</v>
      </c>
      <c r="B943" s="316" t="s">
        <v>439</v>
      </c>
      <c r="C943" s="264" t="s">
        <v>34</v>
      </c>
      <c r="D943" s="315">
        <v>2</v>
      </c>
    </row>
    <row r="944" spans="1:4" ht="29.1" customHeight="1" x14ac:dyDescent="0.2">
      <c r="A944" s="263">
        <f t="shared" si="14"/>
        <v>940</v>
      </c>
      <c r="B944" s="382" t="s">
        <v>716</v>
      </c>
      <c r="C944" s="492" t="s">
        <v>34</v>
      </c>
      <c r="D944" s="492">
        <v>6</v>
      </c>
    </row>
    <row r="945" spans="1:4" ht="29.1" customHeight="1" x14ac:dyDescent="0.2">
      <c r="A945" s="263">
        <f t="shared" si="14"/>
        <v>941</v>
      </c>
      <c r="B945" s="298" t="s">
        <v>1095</v>
      </c>
      <c r="C945" s="317" t="s">
        <v>34</v>
      </c>
      <c r="D945" s="317">
        <v>2</v>
      </c>
    </row>
    <row r="946" spans="1:4" ht="29.1" customHeight="1" x14ac:dyDescent="0.2">
      <c r="A946" s="263">
        <f t="shared" si="14"/>
        <v>942</v>
      </c>
      <c r="B946" s="400" t="s">
        <v>420</v>
      </c>
      <c r="C946" s="264" t="s">
        <v>380</v>
      </c>
      <c r="D946" s="430">
        <v>54</v>
      </c>
    </row>
    <row r="947" spans="1:4" ht="29.1" customHeight="1" x14ac:dyDescent="0.2">
      <c r="A947" s="263">
        <f t="shared" si="14"/>
        <v>943</v>
      </c>
      <c r="B947" s="366" t="s">
        <v>1376</v>
      </c>
      <c r="C947" s="262" t="s">
        <v>34</v>
      </c>
      <c r="D947" s="263">
        <v>418</v>
      </c>
    </row>
    <row r="948" spans="1:4" ht="29.1" customHeight="1" x14ac:dyDescent="0.2">
      <c r="A948" s="263">
        <f t="shared" si="14"/>
        <v>944</v>
      </c>
      <c r="B948" s="341" t="s">
        <v>407</v>
      </c>
      <c r="C948" s="349" t="s">
        <v>34</v>
      </c>
      <c r="D948" s="349">
        <v>282</v>
      </c>
    </row>
    <row r="949" spans="1:4" ht="29.1" customHeight="1" x14ac:dyDescent="0.2">
      <c r="A949" s="263">
        <f t="shared" si="14"/>
        <v>945</v>
      </c>
      <c r="B949" s="293" t="s">
        <v>1349</v>
      </c>
      <c r="C949" s="264" t="s">
        <v>34</v>
      </c>
      <c r="D949" s="264">
        <v>200</v>
      </c>
    </row>
    <row r="950" spans="1:4" ht="29.1" customHeight="1" x14ac:dyDescent="0.2">
      <c r="A950" s="263">
        <f t="shared" si="14"/>
        <v>946</v>
      </c>
      <c r="B950" s="323" t="s">
        <v>500</v>
      </c>
      <c r="C950" s="324" t="s">
        <v>380</v>
      </c>
      <c r="D950" s="324">
        <v>65</v>
      </c>
    </row>
    <row r="951" spans="1:4" ht="29.1" customHeight="1" x14ac:dyDescent="0.2">
      <c r="A951" s="263">
        <f t="shared" si="14"/>
        <v>947</v>
      </c>
      <c r="B951" s="306" t="s">
        <v>717</v>
      </c>
      <c r="C951" s="264" t="s">
        <v>34</v>
      </c>
      <c r="D951" s="264">
        <v>1</v>
      </c>
    </row>
    <row r="952" spans="1:4" ht="29.1" customHeight="1" x14ac:dyDescent="0.2">
      <c r="A952" s="263">
        <f t="shared" si="14"/>
        <v>948</v>
      </c>
      <c r="B952" s="402" t="s">
        <v>970</v>
      </c>
      <c r="C952" s="313" t="s">
        <v>34</v>
      </c>
      <c r="D952" s="295">
        <v>4</v>
      </c>
    </row>
    <row r="953" spans="1:4" ht="29.1" customHeight="1" x14ac:dyDescent="0.2">
      <c r="A953" s="263">
        <f t="shared" si="14"/>
        <v>949</v>
      </c>
      <c r="B953" s="290" t="s">
        <v>970</v>
      </c>
      <c r="C953" s="262" t="s">
        <v>34</v>
      </c>
      <c r="D953" s="426">
        <v>8</v>
      </c>
    </row>
    <row r="954" spans="1:4" ht="29.1" customHeight="1" x14ac:dyDescent="0.2">
      <c r="A954" s="263">
        <f t="shared" si="14"/>
        <v>950</v>
      </c>
      <c r="B954" s="341" t="s">
        <v>409</v>
      </c>
      <c r="C954" s="349" t="s">
        <v>34</v>
      </c>
      <c r="D954" s="349">
        <v>300</v>
      </c>
    </row>
    <row r="955" spans="1:4" ht="29.1" customHeight="1" x14ac:dyDescent="0.2">
      <c r="A955" s="263">
        <f t="shared" si="14"/>
        <v>951</v>
      </c>
      <c r="B955" s="298" t="s">
        <v>828</v>
      </c>
      <c r="C955" s="317" t="s">
        <v>34</v>
      </c>
      <c r="D955" s="317">
        <v>1000</v>
      </c>
    </row>
    <row r="956" spans="1:4" ht="29.1" customHeight="1" x14ac:dyDescent="0.2">
      <c r="A956" s="263">
        <f t="shared" si="14"/>
        <v>952</v>
      </c>
      <c r="B956" s="316" t="s">
        <v>480</v>
      </c>
      <c r="C956" s="264" t="s">
        <v>34</v>
      </c>
      <c r="D956" s="315">
        <v>314</v>
      </c>
    </row>
    <row r="957" spans="1:4" ht="29.1" customHeight="1" x14ac:dyDescent="0.2">
      <c r="A957" s="263">
        <f t="shared" si="14"/>
        <v>953</v>
      </c>
      <c r="B957" s="402" t="s">
        <v>971</v>
      </c>
      <c r="C957" s="313" t="s">
        <v>34</v>
      </c>
      <c r="D957" s="295">
        <v>52</v>
      </c>
    </row>
    <row r="958" spans="1:4" ht="29.1" customHeight="1" x14ac:dyDescent="0.2">
      <c r="A958" s="263">
        <f t="shared" si="14"/>
        <v>954</v>
      </c>
      <c r="B958" s="341" t="s">
        <v>408</v>
      </c>
      <c r="C958" s="349" t="s">
        <v>34</v>
      </c>
      <c r="D958" s="349">
        <v>200</v>
      </c>
    </row>
    <row r="959" spans="1:4" ht="29.1" customHeight="1" x14ac:dyDescent="0.2">
      <c r="A959" s="263">
        <f t="shared" si="14"/>
        <v>955</v>
      </c>
      <c r="B959" s="326" t="s">
        <v>519</v>
      </c>
      <c r="C959" s="417" t="s">
        <v>34</v>
      </c>
      <c r="D959" s="418">
        <v>3</v>
      </c>
    </row>
    <row r="960" spans="1:4" ht="29.1" customHeight="1" x14ac:dyDescent="0.2">
      <c r="A960" s="263">
        <f t="shared" si="14"/>
        <v>956</v>
      </c>
      <c r="B960" s="291" t="s">
        <v>519</v>
      </c>
      <c r="C960" s="427" t="s">
        <v>34</v>
      </c>
      <c r="D960" s="427">
        <v>33</v>
      </c>
    </row>
    <row r="961" spans="1:4" ht="29.1" customHeight="1" x14ac:dyDescent="0.2">
      <c r="A961" s="263">
        <f t="shared" si="14"/>
        <v>957</v>
      </c>
      <c r="B961" s="291" t="s">
        <v>1221</v>
      </c>
      <c r="C961" s="327" t="s">
        <v>34</v>
      </c>
      <c r="D961" s="353">
        <v>6</v>
      </c>
    </row>
    <row r="962" spans="1:4" ht="29.1" customHeight="1" x14ac:dyDescent="0.2">
      <c r="A962" s="263">
        <f t="shared" si="14"/>
        <v>958</v>
      </c>
      <c r="B962" s="293" t="s">
        <v>348</v>
      </c>
      <c r="C962" s="284" t="s">
        <v>34</v>
      </c>
      <c r="D962" s="399">
        <v>16</v>
      </c>
    </row>
    <row r="963" spans="1:4" ht="29.1" customHeight="1" x14ac:dyDescent="0.2">
      <c r="A963" s="263">
        <f t="shared" si="14"/>
        <v>959</v>
      </c>
      <c r="B963" s="306" t="s">
        <v>718</v>
      </c>
      <c r="C963" s="264" t="s">
        <v>34</v>
      </c>
      <c r="D963" s="264">
        <v>87</v>
      </c>
    </row>
    <row r="964" spans="1:4" ht="29.1" customHeight="1" x14ac:dyDescent="0.2">
      <c r="A964" s="263">
        <f t="shared" si="14"/>
        <v>960</v>
      </c>
      <c r="B964" s="291" t="s">
        <v>1455</v>
      </c>
      <c r="C964" s="427" t="s">
        <v>34</v>
      </c>
      <c r="D964" s="427">
        <v>2</v>
      </c>
    </row>
    <row r="965" spans="1:4" ht="29.1" customHeight="1" x14ac:dyDescent="0.2">
      <c r="A965" s="263">
        <f t="shared" si="14"/>
        <v>961</v>
      </c>
      <c r="B965" s="291" t="s">
        <v>1449</v>
      </c>
      <c r="C965" s="427" t="s">
        <v>34</v>
      </c>
      <c r="D965" s="427">
        <v>5</v>
      </c>
    </row>
    <row r="966" spans="1:4" ht="29.1" customHeight="1" x14ac:dyDescent="0.2">
      <c r="A966" s="263">
        <f t="shared" si="14"/>
        <v>962</v>
      </c>
      <c r="B966" s="341" t="s">
        <v>410</v>
      </c>
      <c r="C966" s="349" t="s">
        <v>69</v>
      </c>
      <c r="D966" s="349">
        <v>500</v>
      </c>
    </row>
    <row r="967" spans="1:4" ht="29.1" customHeight="1" x14ac:dyDescent="0.2">
      <c r="A967" s="263">
        <f t="shared" ref="A967:A1030" si="15">A966+1</f>
        <v>963</v>
      </c>
      <c r="B967" s="293" t="s">
        <v>169</v>
      </c>
      <c r="C967" s="264" t="s">
        <v>380</v>
      </c>
      <c r="D967" s="264">
        <v>27</v>
      </c>
    </row>
    <row r="968" spans="1:4" ht="29.1" customHeight="1" x14ac:dyDescent="0.2">
      <c r="A968" s="263">
        <f t="shared" si="15"/>
        <v>964</v>
      </c>
      <c r="B968" s="294" t="s">
        <v>878</v>
      </c>
      <c r="C968" s="299" t="s">
        <v>34</v>
      </c>
      <c r="D968" s="299">
        <v>157</v>
      </c>
    </row>
    <row r="969" spans="1:4" ht="29.1" customHeight="1" x14ac:dyDescent="0.2">
      <c r="A969" s="263">
        <f t="shared" si="15"/>
        <v>965</v>
      </c>
      <c r="B969" s="290" t="s">
        <v>1044</v>
      </c>
      <c r="C969" s="262" t="s">
        <v>380</v>
      </c>
      <c r="D969" s="426">
        <v>70</v>
      </c>
    </row>
    <row r="970" spans="1:4" ht="29.1" customHeight="1" x14ac:dyDescent="0.2">
      <c r="A970" s="263">
        <f t="shared" si="15"/>
        <v>966</v>
      </c>
      <c r="B970" s="291" t="s">
        <v>1456</v>
      </c>
      <c r="C970" s="427" t="s">
        <v>34</v>
      </c>
      <c r="D970" s="493">
        <v>2</v>
      </c>
    </row>
    <row r="971" spans="1:4" ht="29.1" customHeight="1" x14ac:dyDescent="0.2">
      <c r="A971" s="263">
        <f t="shared" si="15"/>
        <v>967</v>
      </c>
      <c r="B971" s="306" t="s">
        <v>719</v>
      </c>
      <c r="C971" s="264" t="s">
        <v>69</v>
      </c>
      <c r="D971" s="264">
        <v>45</v>
      </c>
    </row>
    <row r="972" spans="1:4" ht="29.1" customHeight="1" x14ac:dyDescent="0.2">
      <c r="A972" s="263">
        <f t="shared" si="15"/>
        <v>968</v>
      </c>
      <c r="B972" s="306" t="s">
        <v>720</v>
      </c>
      <c r="C972" s="264" t="s">
        <v>69</v>
      </c>
      <c r="D972" s="264">
        <v>47</v>
      </c>
    </row>
    <row r="973" spans="1:4" ht="29.1" customHeight="1" x14ac:dyDescent="0.2">
      <c r="A973" s="263">
        <f t="shared" si="15"/>
        <v>969</v>
      </c>
      <c r="B973" s="306" t="s">
        <v>721</v>
      </c>
      <c r="C973" s="264" t="s">
        <v>69</v>
      </c>
      <c r="D973" s="264">
        <v>42</v>
      </c>
    </row>
    <row r="974" spans="1:4" ht="29.1" customHeight="1" x14ac:dyDescent="0.2">
      <c r="A974" s="263">
        <f t="shared" si="15"/>
        <v>970</v>
      </c>
      <c r="B974" s="306" t="s">
        <v>722</v>
      </c>
      <c r="C974" s="264" t="s">
        <v>69</v>
      </c>
      <c r="D974" s="264">
        <v>36</v>
      </c>
    </row>
    <row r="975" spans="1:4" ht="29.1" customHeight="1" x14ac:dyDescent="0.2">
      <c r="A975" s="263">
        <f t="shared" si="15"/>
        <v>971</v>
      </c>
      <c r="B975" s="293" t="s">
        <v>1351</v>
      </c>
      <c r="C975" s="264" t="s">
        <v>380</v>
      </c>
      <c r="D975" s="264">
        <v>49</v>
      </c>
    </row>
    <row r="976" spans="1:4" ht="29.1" customHeight="1" x14ac:dyDescent="0.2">
      <c r="A976" s="263">
        <f t="shared" si="15"/>
        <v>972</v>
      </c>
      <c r="B976" s="293" t="s">
        <v>1350</v>
      </c>
      <c r="C976" s="264" t="s">
        <v>34</v>
      </c>
      <c r="D976" s="264">
        <v>4</v>
      </c>
    </row>
    <row r="977" spans="1:4" ht="29.1" customHeight="1" x14ac:dyDescent="0.2">
      <c r="A977" s="263">
        <f t="shared" si="15"/>
        <v>973</v>
      </c>
      <c r="B977" s="298" t="s">
        <v>829</v>
      </c>
      <c r="C977" s="317" t="s">
        <v>34</v>
      </c>
      <c r="D977" s="317">
        <v>6</v>
      </c>
    </row>
    <row r="978" spans="1:4" ht="29.1" customHeight="1" x14ac:dyDescent="0.2">
      <c r="A978" s="263">
        <f t="shared" si="15"/>
        <v>974</v>
      </c>
      <c r="B978" s="293" t="s">
        <v>1352</v>
      </c>
      <c r="C978" s="264" t="s">
        <v>380</v>
      </c>
      <c r="D978" s="264">
        <v>1900</v>
      </c>
    </row>
    <row r="979" spans="1:4" ht="29.1" customHeight="1" x14ac:dyDescent="0.2">
      <c r="A979" s="263">
        <f t="shared" si="15"/>
        <v>975</v>
      </c>
      <c r="B979" s="293" t="s">
        <v>1353</v>
      </c>
      <c r="C979" s="264" t="s">
        <v>380</v>
      </c>
      <c r="D979" s="264">
        <v>168</v>
      </c>
    </row>
    <row r="980" spans="1:4" ht="29.1" customHeight="1" x14ac:dyDescent="0.2">
      <c r="A980" s="263">
        <f t="shared" si="15"/>
        <v>976</v>
      </c>
      <c r="B980" s="293" t="s">
        <v>1354</v>
      </c>
      <c r="C980" s="264" t="s">
        <v>380</v>
      </c>
      <c r="D980" s="264">
        <v>700</v>
      </c>
    </row>
    <row r="981" spans="1:4" ht="29.1" customHeight="1" x14ac:dyDescent="0.2">
      <c r="A981" s="263">
        <f t="shared" si="15"/>
        <v>977</v>
      </c>
      <c r="B981" s="316" t="s">
        <v>495</v>
      </c>
      <c r="C981" s="264" t="s">
        <v>34</v>
      </c>
      <c r="D981" s="315">
        <v>1</v>
      </c>
    </row>
    <row r="982" spans="1:4" ht="29.1" customHeight="1" x14ac:dyDescent="0.2">
      <c r="A982" s="263">
        <f t="shared" si="15"/>
        <v>978</v>
      </c>
      <c r="B982" s="431" t="s">
        <v>1087</v>
      </c>
      <c r="C982" s="380" t="s">
        <v>34</v>
      </c>
      <c r="D982" s="380">
        <v>1</v>
      </c>
    </row>
    <row r="983" spans="1:4" ht="29.1" customHeight="1" x14ac:dyDescent="0.2">
      <c r="A983" s="263">
        <f t="shared" si="15"/>
        <v>979</v>
      </c>
      <c r="B983" s="291" t="s">
        <v>1457</v>
      </c>
      <c r="C983" s="427" t="s">
        <v>34</v>
      </c>
      <c r="D983" s="427">
        <v>16</v>
      </c>
    </row>
    <row r="984" spans="1:4" ht="29.1" customHeight="1" x14ac:dyDescent="0.2">
      <c r="A984" s="263">
        <f t="shared" si="15"/>
        <v>980</v>
      </c>
      <c r="B984" s="298" t="s">
        <v>830</v>
      </c>
      <c r="C984" s="317" t="s">
        <v>34</v>
      </c>
      <c r="D984" s="317">
        <v>1</v>
      </c>
    </row>
    <row r="985" spans="1:4" ht="29.1" customHeight="1" x14ac:dyDescent="0.2">
      <c r="A985" s="263">
        <f t="shared" si="15"/>
        <v>981</v>
      </c>
      <c r="B985" s="306" t="s">
        <v>723</v>
      </c>
      <c r="C985" s="264" t="s">
        <v>34</v>
      </c>
      <c r="D985" s="264">
        <v>2</v>
      </c>
    </row>
    <row r="986" spans="1:4" ht="29.1" customHeight="1" x14ac:dyDescent="0.2">
      <c r="A986" s="263">
        <f t="shared" si="15"/>
        <v>982</v>
      </c>
      <c r="B986" s="306" t="s">
        <v>724</v>
      </c>
      <c r="C986" s="264" t="s">
        <v>34</v>
      </c>
      <c r="D986" s="264">
        <v>1</v>
      </c>
    </row>
    <row r="987" spans="1:4" ht="29.1" customHeight="1" x14ac:dyDescent="0.2">
      <c r="A987" s="263">
        <f t="shared" si="15"/>
        <v>983</v>
      </c>
      <c r="B987" s="306" t="s">
        <v>725</v>
      </c>
      <c r="C987" s="264" t="s">
        <v>69</v>
      </c>
      <c r="D987" s="264">
        <v>202</v>
      </c>
    </row>
    <row r="988" spans="1:4" ht="29.1" customHeight="1" x14ac:dyDescent="0.2">
      <c r="A988" s="263">
        <f t="shared" si="15"/>
        <v>984</v>
      </c>
      <c r="B988" s="306" t="s">
        <v>726</v>
      </c>
      <c r="C988" s="264" t="s">
        <v>34</v>
      </c>
      <c r="D988" s="264">
        <v>2</v>
      </c>
    </row>
    <row r="989" spans="1:4" ht="29.1" customHeight="1" x14ac:dyDescent="0.2">
      <c r="A989" s="263">
        <f t="shared" si="15"/>
        <v>985</v>
      </c>
      <c r="B989" s="326" t="s">
        <v>520</v>
      </c>
      <c r="C989" s="417" t="s">
        <v>34</v>
      </c>
      <c r="D989" s="418">
        <v>1</v>
      </c>
    </row>
    <row r="990" spans="1:4" ht="29.1" customHeight="1" x14ac:dyDescent="0.2">
      <c r="A990" s="263">
        <f t="shared" si="15"/>
        <v>986</v>
      </c>
      <c r="B990" s="316" t="s">
        <v>496</v>
      </c>
      <c r="C990" s="264" t="s">
        <v>34</v>
      </c>
      <c r="D990" s="315">
        <v>1</v>
      </c>
    </row>
    <row r="991" spans="1:4" ht="29.1" customHeight="1" x14ac:dyDescent="0.2">
      <c r="A991" s="263">
        <f t="shared" si="15"/>
        <v>987</v>
      </c>
      <c r="B991" s="367" t="s">
        <v>1377</v>
      </c>
      <c r="C991" s="357" t="s">
        <v>39</v>
      </c>
      <c r="D991" s="262">
        <v>6</v>
      </c>
    </row>
    <row r="992" spans="1:4" ht="29.1" customHeight="1" x14ac:dyDescent="0.2">
      <c r="A992" s="263">
        <f t="shared" si="15"/>
        <v>988</v>
      </c>
      <c r="B992" s="331" t="s">
        <v>1378</v>
      </c>
      <c r="C992" s="264" t="s">
        <v>39</v>
      </c>
      <c r="D992" s="264">
        <v>50</v>
      </c>
    </row>
    <row r="993" spans="1:4" ht="29.1" customHeight="1" x14ac:dyDescent="0.2">
      <c r="A993" s="263">
        <f t="shared" si="15"/>
        <v>989</v>
      </c>
      <c r="B993" s="328" t="s">
        <v>1130</v>
      </c>
      <c r="C993" s="327" t="s">
        <v>39</v>
      </c>
      <c r="D993" s="356">
        <v>270</v>
      </c>
    </row>
    <row r="994" spans="1:4" ht="29.1" customHeight="1" x14ac:dyDescent="0.2">
      <c r="A994" s="263">
        <f t="shared" si="15"/>
        <v>990</v>
      </c>
      <c r="B994" s="328" t="s">
        <v>1123</v>
      </c>
      <c r="C994" s="327" t="s">
        <v>39</v>
      </c>
      <c r="D994" s="356">
        <v>550</v>
      </c>
    </row>
    <row r="995" spans="1:4" ht="29.1" customHeight="1" x14ac:dyDescent="0.2">
      <c r="A995" s="263">
        <f t="shared" si="15"/>
        <v>991</v>
      </c>
      <c r="B995" s="328" t="s">
        <v>1124</v>
      </c>
      <c r="C995" s="327" t="s">
        <v>39</v>
      </c>
      <c r="D995" s="356">
        <v>550</v>
      </c>
    </row>
    <row r="996" spans="1:4" ht="29.1" customHeight="1" x14ac:dyDescent="0.2">
      <c r="A996" s="263">
        <f t="shared" si="15"/>
        <v>992</v>
      </c>
      <c r="B996" s="365" t="s">
        <v>1379</v>
      </c>
      <c r="C996" s="280" t="s">
        <v>39</v>
      </c>
      <c r="D996" s="262">
        <v>58</v>
      </c>
    </row>
    <row r="997" spans="1:4" ht="29.1" customHeight="1" x14ac:dyDescent="0.2">
      <c r="A997" s="263">
        <f t="shared" si="15"/>
        <v>993</v>
      </c>
      <c r="B997" s="402" t="s">
        <v>972</v>
      </c>
      <c r="C997" s="313" t="s">
        <v>69</v>
      </c>
      <c r="D997" s="295">
        <v>13</v>
      </c>
    </row>
    <row r="998" spans="1:4" ht="29.1" customHeight="1" x14ac:dyDescent="0.2">
      <c r="A998" s="263">
        <f t="shared" si="15"/>
        <v>994</v>
      </c>
      <c r="B998" s="402" t="s">
        <v>973</v>
      </c>
      <c r="C998" s="313" t="s">
        <v>69</v>
      </c>
      <c r="D998" s="295">
        <v>12</v>
      </c>
    </row>
    <row r="999" spans="1:4" ht="29.1" customHeight="1" x14ac:dyDescent="0.2">
      <c r="A999" s="263">
        <f t="shared" si="15"/>
        <v>995</v>
      </c>
      <c r="B999" s="293" t="s">
        <v>1355</v>
      </c>
      <c r="C999" s="264" t="s">
        <v>384</v>
      </c>
      <c r="D999" s="264">
        <v>20</v>
      </c>
    </row>
    <row r="1000" spans="1:4" ht="29.1" customHeight="1" x14ac:dyDescent="0.2">
      <c r="A1000" s="263">
        <f t="shared" si="15"/>
        <v>996</v>
      </c>
      <c r="B1000" s="306" t="s">
        <v>727</v>
      </c>
      <c r="C1000" s="264" t="s">
        <v>34</v>
      </c>
      <c r="D1000" s="264">
        <v>1</v>
      </c>
    </row>
    <row r="1001" spans="1:4" ht="29.1" customHeight="1" x14ac:dyDescent="0.2">
      <c r="A1001" s="263">
        <f t="shared" si="15"/>
        <v>997</v>
      </c>
      <c r="B1001" s="298" t="s">
        <v>903</v>
      </c>
      <c r="C1001" s="317" t="s">
        <v>34</v>
      </c>
      <c r="D1001" s="317">
        <v>1</v>
      </c>
    </row>
    <row r="1002" spans="1:4" ht="29.1" customHeight="1" x14ac:dyDescent="0.2">
      <c r="A1002" s="263">
        <f t="shared" si="15"/>
        <v>998</v>
      </c>
      <c r="B1002" s="316" t="s">
        <v>481</v>
      </c>
      <c r="C1002" s="264" t="s">
        <v>34</v>
      </c>
      <c r="D1002" s="315">
        <v>1</v>
      </c>
    </row>
    <row r="1003" spans="1:4" ht="29.1" customHeight="1" x14ac:dyDescent="0.2">
      <c r="A1003" s="263">
        <f t="shared" si="15"/>
        <v>999</v>
      </c>
      <c r="B1003" s="298" t="s">
        <v>904</v>
      </c>
      <c r="C1003" s="317" t="s">
        <v>34</v>
      </c>
      <c r="D1003" s="317">
        <v>1</v>
      </c>
    </row>
    <row r="1004" spans="1:4" ht="29.1" customHeight="1" x14ac:dyDescent="0.2">
      <c r="A1004" s="263">
        <f t="shared" si="15"/>
        <v>1000</v>
      </c>
      <c r="B1004" s="292" t="s">
        <v>1249</v>
      </c>
      <c r="C1004" s="279" t="s">
        <v>380</v>
      </c>
      <c r="D1004" s="279">
        <v>9</v>
      </c>
    </row>
    <row r="1005" spans="1:4" ht="29.1" customHeight="1" x14ac:dyDescent="0.2">
      <c r="A1005" s="263">
        <f t="shared" si="15"/>
        <v>1001</v>
      </c>
      <c r="B1005" s="291" t="s">
        <v>1435</v>
      </c>
      <c r="C1005" s="427" t="s">
        <v>34</v>
      </c>
      <c r="D1005" s="427">
        <v>3</v>
      </c>
    </row>
    <row r="1006" spans="1:4" ht="29.1" customHeight="1" x14ac:dyDescent="0.2">
      <c r="A1006" s="263">
        <f t="shared" si="15"/>
        <v>1002</v>
      </c>
      <c r="B1006" s="316" t="s">
        <v>482</v>
      </c>
      <c r="C1006" s="264" t="s">
        <v>34</v>
      </c>
      <c r="D1006" s="315">
        <v>1</v>
      </c>
    </row>
    <row r="1007" spans="1:4" ht="29.1" customHeight="1" x14ac:dyDescent="0.2">
      <c r="A1007" s="263">
        <f t="shared" si="15"/>
        <v>1003</v>
      </c>
      <c r="B1007" s="332" t="s">
        <v>1381</v>
      </c>
      <c r="C1007" s="279" t="s">
        <v>34</v>
      </c>
      <c r="D1007" s="264">
        <v>2</v>
      </c>
    </row>
    <row r="1008" spans="1:4" ht="29.1" customHeight="1" x14ac:dyDescent="0.2">
      <c r="A1008" s="263">
        <f t="shared" si="15"/>
        <v>1004</v>
      </c>
      <c r="B1008" s="400" t="s">
        <v>421</v>
      </c>
      <c r="C1008" s="264" t="s">
        <v>380</v>
      </c>
      <c r="D1008" s="430">
        <v>1</v>
      </c>
    </row>
    <row r="1009" spans="1:4" ht="29.1" customHeight="1" x14ac:dyDescent="0.2">
      <c r="A1009" s="263">
        <f t="shared" si="15"/>
        <v>1005</v>
      </c>
      <c r="B1009" s="290" t="s">
        <v>1045</v>
      </c>
      <c r="C1009" s="262" t="s">
        <v>380</v>
      </c>
      <c r="D1009" s="295">
        <v>10</v>
      </c>
    </row>
    <row r="1010" spans="1:4" ht="29.1" customHeight="1" x14ac:dyDescent="0.2">
      <c r="A1010" s="263">
        <f t="shared" si="15"/>
        <v>1006</v>
      </c>
      <c r="B1010" s="368" t="s">
        <v>1398</v>
      </c>
      <c r="C1010" s="363" t="s">
        <v>34</v>
      </c>
      <c r="D1010" s="295">
        <v>2</v>
      </c>
    </row>
    <row r="1011" spans="1:4" ht="29.1" customHeight="1" x14ac:dyDescent="0.2">
      <c r="A1011" s="263">
        <f t="shared" si="15"/>
        <v>1007</v>
      </c>
      <c r="B1011" s="366" t="s">
        <v>1399</v>
      </c>
      <c r="C1011" s="262" t="s">
        <v>34</v>
      </c>
      <c r="D1011" s="263">
        <v>1</v>
      </c>
    </row>
    <row r="1012" spans="1:4" ht="29.1" customHeight="1" x14ac:dyDescent="0.2">
      <c r="A1012" s="263">
        <f t="shared" si="15"/>
        <v>1008</v>
      </c>
      <c r="B1012" s="298" t="s">
        <v>831</v>
      </c>
      <c r="C1012" s="317" t="s">
        <v>34</v>
      </c>
      <c r="D1012" s="317">
        <v>1</v>
      </c>
    </row>
    <row r="1013" spans="1:4" ht="29.1" customHeight="1" x14ac:dyDescent="0.2">
      <c r="A1013" s="263">
        <f t="shared" si="15"/>
        <v>1009</v>
      </c>
      <c r="B1013" s="326" t="s">
        <v>521</v>
      </c>
      <c r="C1013" s="417" t="s">
        <v>34</v>
      </c>
      <c r="D1013" s="418">
        <v>1</v>
      </c>
    </row>
    <row r="1014" spans="1:4" ht="29.1" customHeight="1" x14ac:dyDescent="0.2">
      <c r="A1014" s="263">
        <f t="shared" si="15"/>
        <v>1010</v>
      </c>
      <c r="B1014" s="298" t="s">
        <v>832</v>
      </c>
      <c r="C1014" s="317" t="s">
        <v>34</v>
      </c>
      <c r="D1014" s="317">
        <v>4</v>
      </c>
    </row>
    <row r="1015" spans="1:4" ht="29.1" customHeight="1" x14ac:dyDescent="0.2">
      <c r="A1015" s="263">
        <f t="shared" si="15"/>
        <v>1011</v>
      </c>
      <c r="B1015" s="293" t="s">
        <v>42</v>
      </c>
      <c r="C1015" s="264" t="s">
        <v>34</v>
      </c>
      <c r="D1015" s="264">
        <v>15</v>
      </c>
    </row>
    <row r="1016" spans="1:4" ht="29.1" customHeight="1" x14ac:dyDescent="0.2">
      <c r="A1016" s="263">
        <f t="shared" si="15"/>
        <v>1012</v>
      </c>
      <c r="B1016" s="298" t="s">
        <v>43</v>
      </c>
      <c r="C1016" s="317" t="s">
        <v>34</v>
      </c>
      <c r="D1016" s="317">
        <v>36</v>
      </c>
    </row>
    <row r="1017" spans="1:4" ht="29.1" customHeight="1" x14ac:dyDescent="0.2">
      <c r="A1017" s="263">
        <f t="shared" si="15"/>
        <v>1013</v>
      </c>
      <c r="B1017" s="293" t="s">
        <v>43</v>
      </c>
      <c r="C1017" s="264" t="s">
        <v>34</v>
      </c>
      <c r="D1017" s="264">
        <v>14</v>
      </c>
    </row>
    <row r="1018" spans="1:4" ht="29.1" customHeight="1" x14ac:dyDescent="0.2">
      <c r="A1018" s="263">
        <f t="shared" si="15"/>
        <v>1014</v>
      </c>
      <c r="B1018" s="316" t="s">
        <v>44</v>
      </c>
      <c r="C1018" s="264" t="s">
        <v>34</v>
      </c>
      <c r="D1018" s="315">
        <v>3</v>
      </c>
    </row>
    <row r="1019" spans="1:4" ht="29.1" customHeight="1" x14ac:dyDescent="0.2">
      <c r="A1019" s="263">
        <f t="shared" si="15"/>
        <v>1015</v>
      </c>
      <c r="B1019" s="293" t="s">
        <v>44</v>
      </c>
      <c r="C1019" s="264" t="s">
        <v>34</v>
      </c>
      <c r="D1019" s="264">
        <v>10</v>
      </c>
    </row>
    <row r="1020" spans="1:4" ht="29.1" customHeight="1" x14ac:dyDescent="0.2">
      <c r="A1020" s="263">
        <f t="shared" si="15"/>
        <v>1016</v>
      </c>
      <c r="B1020" s="367" t="s">
        <v>1406</v>
      </c>
      <c r="C1020" s="357" t="s">
        <v>34</v>
      </c>
      <c r="D1020" s="262">
        <v>1</v>
      </c>
    </row>
    <row r="1021" spans="1:4" ht="29.1" customHeight="1" x14ac:dyDescent="0.2">
      <c r="A1021" s="263">
        <f t="shared" si="15"/>
        <v>1017</v>
      </c>
      <c r="B1021" s="306" t="s">
        <v>728</v>
      </c>
      <c r="C1021" s="264" t="s">
        <v>34</v>
      </c>
      <c r="D1021" s="264">
        <v>1</v>
      </c>
    </row>
    <row r="1022" spans="1:4" ht="29.1" customHeight="1" x14ac:dyDescent="0.2">
      <c r="A1022" s="263">
        <f t="shared" si="15"/>
        <v>1018</v>
      </c>
      <c r="B1022" s="291" t="s">
        <v>1136</v>
      </c>
      <c r="C1022" s="305" t="s">
        <v>34</v>
      </c>
      <c r="D1022" s="361">
        <v>1</v>
      </c>
    </row>
    <row r="1023" spans="1:4" ht="29.1" customHeight="1" x14ac:dyDescent="0.2">
      <c r="A1023" s="263">
        <f t="shared" si="15"/>
        <v>1019</v>
      </c>
      <c r="B1023" s="400" t="s">
        <v>425</v>
      </c>
      <c r="C1023" s="264" t="s">
        <v>380</v>
      </c>
      <c r="D1023" s="379">
        <v>1</v>
      </c>
    </row>
    <row r="1024" spans="1:4" ht="29.1" customHeight="1" x14ac:dyDescent="0.2">
      <c r="A1024" s="263">
        <f t="shared" si="15"/>
        <v>1020</v>
      </c>
      <c r="B1024" s="293" t="s">
        <v>344</v>
      </c>
      <c r="C1024" s="284" t="s">
        <v>34</v>
      </c>
      <c r="D1024" s="399">
        <v>2</v>
      </c>
    </row>
    <row r="1025" spans="1:4" ht="29.1" customHeight="1" x14ac:dyDescent="0.2">
      <c r="A1025" s="263">
        <f t="shared" si="15"/>
        <v>1021</v>
      </c>
      <c r="B1025" s="291" t="s">
        <v>1137</v>
      </c>
      <c r="C1025" s="305" t="s">
        <v>34</v>
      </c>
      <c r="D1025" s="361">
        <v>1</v>
      </c>
    </row>
    <row r="1026" spans="1:4" ht="29.1" customHeight="1" x14ac:dyDescent="0.2">
      <c r="A1026" s="263">
        <f t="shared" si="15"/>
        <v>1022</v>
      </c>
      <c r="B1026" s="341" t="s">
        <v>414</v>
      </c>
      <c r="C1026" s="349" t="s">
        <v>34</v>
      </c>
      <c r="D1026" s="349">
        <v>487</v>
      </c>
    </row>
    <row r="1027" spans="1:4" ht="29.1" customHeight="1" x14ac:dyDescent="0.2">
      <c r="A1027" s="263">
        <f t="shared" si="15"/>
        <v>1023</v>
      </c>
      <c r="B1027" s="291" t="s">
        <v>1138</v>
      </c>
      <c r="C1027" s="305" t="s">
        <v>34</v>
      </c>
      <c r="D1027" s="361">
        <v>1</v>
      </c>
    </row>
    <row r="1028" spans="1:4" ht="29.1" customHeight="1" x14ac:dyDescent="0.2">
      <c r="A1028" s="263">
        <f t="shared" si="15"/>
        <v>1024</v>
      </c>
      <c r="B1028" s="306" t="s">
        <v>729</v>
      </c>
      <c r="C1028" s="264" t="s">
        <v>34</v>
      </c>
      <c r="D1028" s="264">
        <v>32</v>
      </c>
    </row>
    <row r="1029" spans="1:4" ht="29.1" customHeight="1" x14ac:dyDescent="0.2">
      <c r="A1029" s="263">
        <f t="shared" si="15"/>
        <v>1025</v>
      </c>
      <c r="B1029" s="293" t="s">
        <v>242</v>
      </c>
      <c r="C1029" s="264" t="s">
        <v>380</v>
      </c>
      <c r="D1029" s="264">
        <v>3</v>
      </c>
    </row>
    <row r="1030" spans="1:4" ht="29.1" customHeight="1" x14ac:dyDescent="0.2">
      <c r="A1030" s="263">
        <f t="shared" si="15"/>
        <v>1026</v>
      </c>
      <c r="B1030" s="316" t="s">
        <v>483</v>
      </c>
      <c r="C1030" s="264" t="s">
        <v>34</v>
      </c>
      <c r="D1030" s="315">
        <v>3</v>
      </c>
    </row>
    <row r="1031" spans="1:4" ht="29.1" customHeight="1" x14ac:dyDescent="0.2">
      <c r="A1031" s="263">
        <f t="shared" ref="A1031:A1094" si="16">A1030+1</f>
        <v>1027</v>
      </c>
      <c r="B1031" s="306" t="s">
        <v>730</v>
      </c>
      <c r="C1031" s="264" t="s">
        <v>34</v>
      </c>
      <c r="D1031" s="264">
        <v>3</v>
      </c>
    </row>
    <row r="1032" spans="1:4" ht="29.1" customHeight="1" x14ac:dyDescent="0.2">
      <c r="A1032" s="263">
        <f t="shared" si="16"/>
        <v>1028</v>
      </c>
      <c r="B1032" s="298" t="s">
        <v>1416</v>
      </c>
      <c r="C1032" s="317" t="s">
        <v>39</v>
      </c>
      <c r="D1032" s="317">
        <v>171</v>
      </c>
    </row>
    <row r="1033" spans="1:4" ht="29.1" customHeight="1" x14ac:dyDescent="0.2">
      <c r="A1033" s="263">
        <f t="shared" si="16"/>
        <v>1029</v>
      </c>
      <c r="B1033" s="293" t="s">
        <v>347</v>
      </c>
      <c r="C1033" s="284" t="s">
        <v>381</v>
      </c>
      <c r="D1033" s="399">
        <v>0.28100000000000003</v>
      </c>
    </row>
    <row r="1034" spans="1:4" ht="29.1" customHeight="1" x14ac:dyDescent="0.2">
      <c r="A1034" s="263">
        <f t="shared" si="16"/>
        <v>1030</v>
      </c>
      <c r="B1034" s="293" t="s">
        <v>378</v>
      </c>
      <c r="C1034" s="284" t="s">
        <v>381</v>
      </c>
      <c r="D1034" s="399">
        <v>6.7000000000000004E-2</v>
      </c>
    </row>
    <row r="1035" spans="1:4" ht="29.1" customHeight="1" x14ac:dyDescent="0.2">
      <c r="A1035" s="263">
        <f t="shared" si="16"/>
        <v>1031</v>
      </c>
      <c r="B1035" s="405" t="s">
        <v>936</v>
      </c>
      <c r="C1035" s="264" t="s">
        <v>39</v>
      </c>
      <c r="D1035" s="264">
        <v>8</v>
      </c>
    </row>
    <row r="1036" spans="1:4" ht="29.1" customHeight="1" x14ac:dyDescent="0.2">
      <c r="A1036" s="263">
        <f t="shared" si="16"/>
        <v>1032</v>
      </c>
      <c r="B1036" s="292" t="s">
        <v>1248</v>
      </c>
      <c r="C1036" s="279" t="s">
        <v>811</v>
      </c>
      <c r="D1036" s="279">
        <v>36.25</v>
      </c>
    </row>
    <row r="1037" spans="1:4" ht="29.1" customHeight="1" x14ac:dyDescent="0.2">
      <c r="A1037" s="263">
        <f t="shared" si="16"/>
        <v>1033</v>
      </c>
      <c r="B1037" s="341" t="s">
        <v>412</v>
      </c>
      <c r="C1037" s="349" t="s">
        <v>34</v>
      </c>
      <c r="D1037" s="349">
        <v>2</v>
      </c>
    </row>
    <row r="1038" spans="1:4" ht="29.1" customHeight="1" x14ac:dyDescent="0.2">
      <c r="A1038" s="263">
        <f t="shared" si="16"/>
        <v>1034</v>
      </c>
      <c r="B1038" s="341" t="s">
        <v>411</v>
      </c>
      <c r="C1038" s="349" t="s">
        <v>34</v>
      </c>
      <c r="D1038" s="349">
        <v>3</v>
      </c>
    </row>
    <row r="1039" spans="1:4" ht="29.1" customHeight="1" x14ac:dyDescent="0.2">
      <c r="A1039" s="263">
        <f t="shared" si="16"/>
        <v>1035</v>
      </c>
      <c r="B1039" s="293" t="s">
        <v>1356</v>
      </c>
      <c r="C1039" s="264" t="s">
        <v>187</v>
      </c>
      <c r="D1039" s="264">
        <v>7</v>
      </c>
    </row>
    <row r="1040" spans="1:4" ht="29.1" customHeight="1" x14ac:dyDescent="0.2">
      <c r="A1040" s="263">
        <f t="shared" si="16"/>
        <v>1036</v>
      </c>
      <c r="B1040" s="306" t="s">
        <v>731</v>
      </c>
      <c r="C1040" s="264" t="s">
        <v>34</v>
      </c>
      <c r="D1040" s="264">
        <v>1</v>
      </c>
    </row>
    <row r="1041" spans="1:4" ht="29.1" customHeight="1" x14ac:dyDescent="0.2">
      <c r="A1041" s="263">
        <f t="shared" si="16"/>
        <v>1037</v>
      </c>
      <c r="B1041" s="401" t="s">
        <v>1112</v>
      </c>
      <c r="C1041" s="299" t="s">
        <v>34</v>
      </c>
      <c r="D1041" s="381">
        <v>6</v>
      </c>
    </row>
    <row r="1042" spans="1:4" ht="29.1" customHeight="1" x14ac:dyDescent="0.2">
      <c r="A1042" s="263">
        <f t="shared" si="16"/>
        <v>1038</v>
      </c>
      <c r="B1042" s="293" t="s">
        <v>983</v>
      </c>
      <c r="C1042" s="264" t="s">
        <v>187</v>
      </c>
      <c r="D1042" s="286">
        <v>5</v>
      </c>
    </row>
    <row r="1043" spans="1:4" ht="29.1" customHeight="1" x14ac:dyDescent="0.2">
      <c r="A1043" s="263">
        <f t="shared" si="16"/>
        <v>1039</v>
      </c>
      <c r="B1043" s="293" t="s">
        <v>984</v>
      </c>
      <c r="C1043" s="264" t="s">
        <v>187</v>
      </c>
      <c r="D1043" s="286">
        <v>20</v>
      </c>
    </row>
    <row r="1044" spans="1:4" ht="29.1" customHeight="1" x14ac:dyDescent="0.2">
      <c r="A1044" s="263">
        <f t="shared" si="16"/>
        <v>1040</v>
      </c>
      <c r="B1044" s="298" t="s">
        <v>905</v>
      </c>
      <c r="C1044" s="317" t="s">
        <v>39</v>
      </c>
      <c r="D1044" s="317">
        <v>56</v>
      </c>
    </row>
    <row r="1045" spans="1:4" ht="29.1" customHeight="1" x14ac:dyDescent="0.2">
      <c r="A1045" s="263">
        <f t="shared" si="16"/>
        <v>1041</v>
      </c>
      <c r="B1045" s="293" t="s">
        <v>379</v>
      </c>
      <c r="C1045" s="284" t="s">
        <v>381</v>
      </c>
      <c r="D1045" s="399">
        <v>5.5E-2</v>
      </c>
    </row>
    <row r="1046" spans="1:4" ht="29.1" customHeight="1" x14ac:dyDescent="0.2">
      <c r="A1046" s="263">
        <f t="shared" si="16"/>
        <v>1042</v>
      </c>
      <c r="B1046" s="306" t="s">
        <v>732</v>
      </c>
      <c r="C1046" s="264" t="s">
        <v>208</v>
      </c>
      <c r="D1046" s="264">
        <v>2.5499999999999998E-2</v>
      </c>
    </row>
    <row r="1047" spans="1:4" ht="29.1" customHeight="1" x14ac:dyDescent="0.2">
      <c r="A1047" s="263">
        <f t="shared" si="16"/>
        <v>1043</v>
      </c>
      <c r="B1047" s="341" t="s">
        <v>413</v>
      </c>
      <c r="C1047" s="349" t="s">
        <v>34</v>
      </c>
      <c r="D1047" s="349">
        <v>3</v>
      </c>
    </row>
    <row r="1048" spans="1:4" ht="29.1" customHeight="1" x14ac:dyDescent="0.2">
      <c r="A1048" s="263">
        <f t="shared" si="16"/>
        <v>1044</v>
      </c>
      <c r="B1048" s="306" t="s">
        <v>733</v>
      </c>
      <c r="C1048" s="264" t="s">
        <v>208</v>
      </c>
      <c r="D1048" s="264">
        <v>4.444</v>
      </c>
    </row>
    <row r="1049" spans="1:4" ht="29.1" customHeight="1" x14ac:dyDescent="0.2">
      <c r="A1049" s="263">
        <f t="shared" si="16"/>
        <v>1045</v>
      </c>
      <c r="B1049" s="306" t="s">
        <v>734</v>
      </c>
      <c r="C1049" s="264" t="s">
        <v>208</v>
      </c>
      <c r="D1049" s="264">
        <v>0.20699999999999999</v>
      </c>
    </row>
    <row r="1050" spans="1:4" ht="29.1" customHeight="1" x14ac:dyDescent="0.2">
      <c r="A1050" s="263">
        <f t="shared" si="16"/>
        <v>1046</v>
      </c>
      <c r="B1050" s="306" t="s">
        <v>735</v>
      </c>
      <c r="C1050" s="264" t="s">
        <v>208</v>
      </c>
      <c r="D1050" s="264">
        <v>2.0840000000000001</v>
      </c>
    </row>
    <row r="1051" spans="1:4" ht="29.1" customHeight="1" x14ac:dyDescent="0.2">
      <c r="A1051" s="263">
        <f t="shared" si="16"/>
        <v>1047</v>
      </c>
      <c r="B1051" s="306" t="s">
        <v>736</v>
      </c>
      <c r="C1051" s="264" t="s">
        <v>208</v>
      </c>
      <c r="D1051" s="264">
        <v>0.878</v>
      </c>
    </row>
    <row r="1052" spans="1:4" ht="29.1" customHeight="1" x14ac:dyDescent="0.2">
      <c r="A1052" s="263">
        <f t="shared" si="16"/>
        <v>1048</v>
      </c>
      <c r="B1052" s="306" t="s">
        <v>737</v>
      </c>
      <c r="C1052" s="264" t="s">
        <v>208</v>
      </c>
      <c r="D1052" s="264">
        <v>0.33300000000000002</v>
      </c>
    </row>
    <row r="1053" spans="1:4" ht="29.1" customHeight="1" x14ac:dyDescent="0.2">
      <c r="A1053" s="263">
        <f t="shared" si="16"/>
        <v>1049</v>
      </c>
      <c r="B1053" s="298" t="s">
        <v>879</v>
      </c>
      <c r="C1053" s="317" t="s">
        <v>208</v>
      </c>
      <c r="D1053" s="494">
        <v>0.13800000000000001</v>
      </c>
    </row>
    <row r="1054" spans="1:4" ht="29.1" customHeight="1" x14ac:dyDescent="0.2">
      <c r="A1054" s="263">
        <f t="shared" si="16"/>
        <v>1050</v>
      </c>
      <c r="B1054" s="298" t="s">
        <v>880</v>
      </c>
      <c r="C1054" s="317" t="s">
        <v>208</v>
      </c>
      <c r="D1054" s="494">
        <v>0.25600000000000001</v>
      </c>
    </row>
    <row r="1055" spans="1:4" ht="29.1" customHeight="1" x14ac:dyDescent="0.2">
      <c r="A1055" s="263">
        <f t="shared" si="16"/>
        <v>1051</v>
      </c>
      <c r="B1055" s="431" t="s">
        <v>1088</v>
      </c>
      <c r="C1055" s="380" t="s">
        <v>208</v>
      </c>
      <c r="D1055" s="380">
        <v>9.5000000000000001E-2</v>
      </c>
    </row>
    <row r="1056" spans="1:4" ht="29.1" customHeight="1" x14ac:dyDescent="0.2">
      <c r="A1056" s="263">
        <f t="shared" si="16"/>
        <v>1052</v>
      </c>
      <c r="B1056" s="298" t="s">
        <v>906</v>
      </c>
      <c r="C1056" s="317" t="s">
        <v>34</v>
      </c>
      <c r="D1056" s="317">
        <v>3</v>
      </c>
    </row>
    <row r="1057" spans="1:4" ht="29.1" customHeight="1" x14ac:dyDescent="0.2">
      <c r="A1057" s="263">
        <f t="shared" si="16"/>
        <v>1053</v>
      </c>
      <c r="B1057" s="293" t="s">
        <v>1357</v>
      </c>
      <c r="C1057" s="264" t="s">
        <v>39</v>
      </c>
      <c r="D1057" s="264">
        <v>110</v>
      </c>
    </row>
    <row r="1058" spans="1:4" ht="29.1" customHeight="1" x14ac:dyDescent="0.2">
      <c r="A1058" s="263">
        <f t="shared" si="16"/>
        <v>1054</v>
      </c>
      <c r="B1058" s="290" t="s">
        <v>1046</v>
      </c>
      <c r="C1058" s="295" t="s">
        <v>1070</v>
      </c>
      <c r="D1058" s="433">
        <v>2.5</v>
      </c>
    </row>
    <row r="1059" spans="1:4" ht="29.1" customHeight="1" x14ac:dyDescent="0.2">
      <c r="A1059" s="263">
        <f t="shared" si="16"/>
        <v>1055</v>
      </c>
      <c r="B1059" s="293" t="s">
        <v>366</v>
      </c>
      <c r="C1059" s="284" t="s">
        <v>380</v>
      </c>
      <c r="D1059" s="399">
        <v>5</v>
      </c>
    </row>
    <row r="1060" spans="1:4" ht="29.1" customHeight="1" x14ac:dyDescent="0.2">
      <c r="A1060" s="263">
        <f t="shared" si="16"/>
        <v>1056</v>
      </c>
      <c r="B1060" s="293" t="s">
        <v>1358</v>
      </c>
      <c r="C1060" s="264" t="s">
        <v>34</v>
      </c>
      <c r="D1060" s="264">
        <v>62</v>
      </c>
    </row>
    <row r="1061" spans="1:4" ht="29.1" customHeight="1" x14ac:dyDescent="0.2">
      <c r="A1061" s="263">
        <f t="shared" si="16"/>
        <v>1057</v>
      </c>
      <c r="B1061" s="298" t="s">
        <v>907</v>
      </c>
      <c r="C1061" s="317" t="s">
        <v>34</v>
      </c>
      <c r="D1061" s="317">
        <v>3</v>
      </c>
    </row>
    <row r="1062" spans="1:4" ht="29.1" customHeight="1" x14ac:dyDescent="0.2">
      <c r="A1062" s="263">
        <f t="shared" si="16"/>
        <v>1058</v>
      </c>
      <c r="B1062" s="293" t="s">
        <v>367</v>
      </c>
      <c r="C1062" s="284" t="s">
        <v>384</v>
      </c>
      <c r="D1062" s="399">
        <v>35</v>
      </c>
    </row>
    <row r="1063" spans="1:4" ht="29.1" customHeight="1" x14ac:dyDescent="0.2">
      <c r="A1063" s="263">
        <f t="shared" si="16"/>
        <v>1059</v>
      </c>
      <c r="B1063" s="328" t="s">
        <v>1131</v>
      </c>
      <c r="C1063" s="327" t="s">
        <v>39</v>
      </c>
      <c r="D1063" s="356">
        <v>132</v>
      </c>
    </row>
    <row r="1064" spans="1:4" ht="29.1" customHeight="1" x14ac:dyDescent="0.2">
      <c r="A1064" s="263">
        <f t="shared" si="16"/>
        <v>1060</v>
      </c>
      <c r="B1064" s="431" t="s">
        <v>1089</v>
      </c>
      <c r="C1064" s="380" t="s">
        <v>208</v>
      </c>
      <c r="D1064" s="473">
        <v>0.01</v>
      </c>
    </row>
    <row r="1065" spans="1:4" ht="29.1" customHeight="1" x14ac:dyDescent="0.2">
      <c r="A1065" s="263">
        <f t="shared" si="16"/>
        <v>1061</v>
      </c>
      <c r="B1065" s="405" t="s">
        <v>937</v>
      </c>
      <c r="C1065" s="264" t="s">
        <v>39</v>
      </c>
      <c r="D1065" s="264">
        <v>23.7</v>
      </c>
    </row>
    <row r="1066" spans="1:4" ht="29.1" customHeight="1" x14ac:dyDescent="0.2">
      <c r="A1066" s="263">
        <f t="shared" si="16"/>
        <v>1062</v>
      </c>
      <c r="B1066" s="293" t="s">
        <v>368</v>
      </c>
      <c r="C1066" s="284" t="s">
        <v>380</v>
      </c>
      <c r="D1066" s="399">
        <v>30</v>
      </c>
    </row>
    <row r="1067" spans="1:4" ht="29.1" customHeight="1" x14ac:dyDescent="0.2">
      <c r="A1067" s="263">
        <f t="shared" si="16"/>
        <v>1063</v>
      </c>
      <c r="B1067" s="291" t="s">
        <v>368</v>
      </c>
      <c r="C1067" s="327" t="s">
        <v>34</v>
      </c>
      <c r="D1067" s="353">
        <v>55</v>
      </c>
    </row>
    <row r="1068" spans="1:4" ht="29.1" customHeight="1" x14ac:dyDescent="0.2">
      <c r="A1068" s="263">
        <f t="shared" si="16"/>
        <v>1064</v>
      </c>
      <c r="B1068" s="291" t="s">
        <v>1222</v>
      </c>
      <c r="C1068" s="327" t="s">
        <v>34</v>
      </c>
      <c r="D1068" s="353">
        <v>65</v>
      </c>
    </row>
    <row r="1069" spans="1:4" ht="29.1" customHeight="1" x14ac:dyDescent="0.2">
      <c r="A1069" s="263">
        <f t="shared" si="16"/>
        <v>1065</v>
      </c>
      <c r="B1069" s="293" t="s">
        <v>369</v>
      </c>
      <c r="C1069" s="284" t="s">
        <v>380</v>
      </c>
      <c r="D1069" s="399">
        <v>30</v>
      </c>
    </row>
    <row r="1070" spans="1:4" ht="29.1" customHeight="1" x14ac:dyDescent="0.2">
      <c r="A1070" s="263">
        <f t="shared" si="16"/>
        <v>1066</v>
      </c>
      <c r="B1070" s="401" t="s">
        <v>1109</v>
      </c>
      <c r="C1070" s="299" t="s">
        <v>34</v>
      </c>
      <c r="D1070" s="381">
        <v>15</v>
      </c>
    </row>
    <row r="1071" spans="1:4" ht="29.1" customHeight="1" x14ac:dyDescent="0.2">
      <c r="A1071" s="263">
        <f t="shared" si="16"/>
        <v>1067</v>
      </c>
      <c r="B1071" s="405" t="s">
        <v>938</v>
      </c>
      <c r="C1071" s="264" t="s">
        <v>34</v>
      </c>
      <c r="D1071" s="264">
        <v>129</v>
      </c>
    </row>
    <row r="1072" spans="1:4" ht="29.1" customHeight="1" x14ac:dyDescent="0.2">
      <c r="A1072" s="263">
        <f t="shared" si="16"/>
        <v>1068</v>
      </c>
      <c r="B1072" s="290" t="s">
        <v>1359</v>
      </c>
      <c r="C1072" s="264" t="s">
        <v>381</v>
      </c>
      <c r="D1072" s="264">
        <v>5.8999999999999997E-2</v>
      </c>
    </row>
    <row r="1073" spans="1:4" ht="29.1" customHeight="1" x14ac:dyDescent="0.2">
      <c r="A1073" s="263">
        <f t="shared" si="16"/>
        <v>1069</v>
      </c>
      <c r="B1073" s="291" t="s">
        <v>1459</v>
      </c>
      <c r="C1073" s="427" t="s">
        <v>34</v>
      </c>
      <c r="D1073" s="427">
        <v>5</v>
      </c>
    </row>
    <row r="1074" spans="1:4" ht="29.1" customHeight="1" x14ac:dyDescent="0.2">
      <c r="A1074" s="263">
        <f t="shared" si="16"/>
        <v>1070</v>
      </c>
      <c r="B1074" s="291" t="s">
        <v>1460</v>
      </c>
      <c r="C1074" s="427" t="s">
        <v>34</v>
      </c>
      <c r="D1074" s="427">
        <v>2</v>
      </c>
    </row>
    <row r="1075" spans="1:4" ht="29.1" customHeight="1" x14ac:dyDescent="0.2">
      <c r="A1075" s="263">
        <f t="shared" si="16"/>
        <v>1071</v>
      </c>
      <c r="B1075" s="293" t="s">
        <v>982</v>
      </c>
      <c r="C1075" s="264" t="s">
        <v>34</v>
      </c>
      <c r="D1075" s="286">
        <v>99</v>
      </c>
    </row>
    <row r="1076" spans="1:4" ht="29.1" customHeight="1" x14ac:dyDescent="0.2">
      <c r="A1076" s="263">
        <f t="shared" si="16"/>
        <v>1072</v>
      </c>
      <c r="B1076" s="291" t="s">
        <v>1458</v>
      </c>
      <c r="C1076" s="427" t="s">
        <v>34</v>
      </c>
      <c r="D1076" s="427">
        <v>4</v>
      </c>
    </row>
    <row r="1077" spans="1:4" ht="29.1" customHeight="1" x14ac:dyDescent="0.2">
      <c r="A1077" s="263">
        <f t="shared" si="16"/>
        <v>1073</v>
      </c>
      <c r="B1077" s="291" t="s">
        <v>1461</v>
      </c>
      <c r="C1077" s="427" t="s">
        <v>34</v>
      </c>
      <c r="D1077" s="427">
        <v>10</v>
      </c>
    </row>
    <row r="1078" spans="1:4" ht="29.1" customHeight="1" x14ac:dyDescent="0.2">
      <c r="A1078" s="263">
        <f t="shared" si="16"/>
        <v>1074</v>
      </c>
      <c r="B1078" s="306" t="s">
        <v>738</v>
      </c>
      <c r="C1078" s="264" t="s">
        <v>34</v>
      </c>
      <c r="D1078" s="264">
        <v>2</v>
      </c>
    </row>
    <row r="1079" spans="1:4" ht="29.1" customHeight="1" x14ac:dyDescent="0.2">
      <c r="A1079" s="263">
        <f t="shared" si="16"/>
        <v>1075</v>
      </c>
      <c r="B1079" s="291" t="s">
        <v>1223</v>
      </c>
      <c r="C1079" s="327" t="s">
        <v>34</v>
      </c>
      <c r="D1079" s="353">
        <v>1</v>
      </c>
    </row>
    <row r="1080" spans="1:4" ht="29.1" customHeight="1" x14ac:dyDescent="0.2">
      <c r="A1080" s="263">
        <f t="shared" si="16"/>
        <v>1076</v>
      </c>
      <c r="B1080" s="298" t="s">
        <v>881</v>
      </c>
      <c r="C1080" s="317" t="s">
        <v>34</v>
      </c>
      <c r="D1080" s="494">
        <v>20</v>
      </c>
    </row>
    <row r="1081" spans="1:4" ht="29.1" customHeight="1" x14ac:dyDescent="0.2">
      <c r="A1081" s="263">
        <f t="shared" si="16"/>
        <v>1077</v>
      </c>
      <c r="B1081" s="298" t="s">
        <v>882</v>
      </c>
      <c r="C1081" s="317" t="s">
        <v>34</v>
      </c>
      <c r="D1081" s="494">
        <v>50</v>
      </c>
    </row>
    <row r="1082" spans="1:4" ht="29.1" customHeight="1" x14ac:dyDescent="0.2">
      <c r="A1082" s="263">
        <f t="shared" si="16"/>
        <v>1078</v>
      </c>
      <c r="B1082" s="298" t="s">
        <v>883</v>
      </c>
      <c r="C1082" s="317" t="s">
        <v>34</v>
      </c>
      <c r="D1082" s="494">
        <v>10</v>
      </c>
    </row>
    <row r="1083" spans="1:4" ht="29.1" customHeight="1" x14ac:dyDescent="0.2">
      <c r="A1083" s="263">
        <f t="shared" si="16"/>
        <v>1079</v>
      </c>
      <c r="B1083" s="298" t="s">
        <v>884</v>
      </c>
      <c r="C1083" s="317" t="s">
        <v>34</v>
      </c>
      <c r="D1083" s="494">
        <v>10</v>
      </c>
    </row>
    <row r="1084" spans="1:4" ht="29.1" customHeight="1" x14ac:dyDescent="0.2">
      <c r="A1084" s="263">
        <f t="shared" si="16"/>
        <v>1080</v>
      </c>
      <c r="B1084" s="298" t="s">
        <v>885</v>
      </c>
      <c r="C1084" s="317" t="s">
        <v>34</v>
      </c>
      <c r="D1084" s="494">
        <v>8</v>
      </c>
    </row>
    <row r="1085" spans="1:4" ht="29.1" customHeight="1" x14ac:dyDescent="0.2">
      <c r="A1085" s="263">
        <f t="shared" si="16"/>
        <v>1081</v>
      </c>
      <c r="B1085" s="298" t="s">
        <v>886</v>
      </c>
      <c r="C1085" s="317" t="s">
        <v>34</v>
      </c>
      <c r="D1085" s="494">
        <v>50</v>
      </c>
    </row>
    <row r="1086" spans="1:4" ht="29.1" customHeight="1" x14ac:dyDescent="0.2">
      <c r="A1086" s="263">
        <f t="shared" si="16"/>
        <v>1082</v>
      </c>
      <c r="B1086" s="298" t="s">
        <v>887</v>
      </c>
      <c r="C1086" s="317" t="s">
        <v>34</v>
      </c>
      <c r="D1086" s="494">
        <v>41</v>
      </c>
    </row>
    <row r="1087" spans="1:4" ht="29.1" customHeight="1" x14ac:dyDescent="0.2">
      <c r="A1087" s="263">
        <f t="shared" si="16"/>
        <v>1083</v>
      </c>
      <c r="B1087" s="298" t="s">
        <v>888</v>
      </c>
      <c r="C1087" s="317" t="s">
        <v>34</v>
      </c>
      <c r="D1087" s="494">
        <v>10</v>
      </c>
    </row>
    <row r="1088" spans="1:4" ht="29.1" customHeight="1" x14ac:dyDescent="0.2">
      <c r="A1088" s="263">
        <f t="shared" si="16"/>
        <v>1084</v>
      </c>
      <c r="B1088" s="298" t="s">
        <v>889</v>
      </c>
      <c r="C1088" s="317" t="s">
        <v>34</v>
      </c>
      <c r="D1088" s="494">
        <v>17</v>
      </c>
    </row>
    <row r="1089" spans="1:4" ht="29.1" customHeight="1" x14ac:dyDescent="0.2">
      <c r="A1089" s="263">
        <f t="shared" si="16"/>
        <v>1085</v>
      </c>
      <c r="B1089" s="293" t="s">
        <v>978</v>
      </c>
      <c r="C1089" s="264" t="s">
        <v>34</v>
      </c>
      <c r="D1089" s="286">
        <v>2</v>
      </c>
    </row>
    <row r="1090" spans="1:4" ht="29.1" customHeight="1" x14ac:dyDescent="0.2">
      <c r="A1090" s="263">
        <f t="shared" si="16"/>
        <v>1086</v>
      </c>
      <c r="B1090" s="332" t="s">
        <v>1400</v>
      </c>
      <c r="C1090" s="279" t="s">
        <v>34</v>
      </c>
      <c r="D1090" s="264">
        <v>5</v>
      </c>
    </row>
    <row r="1091" spans="1:4" ht="29.1" customHeight="1" x14ac:dyDescent="0.2">
      <c r="A1091" s="263">
        <f t="shared" si="16"/>
        <v>1087</v>
      </c>
      <c r="B1091" s="306" t="s">
        <v>739</v>
      </c>
      <c r="C1091" s="264" t="s">
        <v>34</v>
      </c>
      <c r="D1091" s="264">
        <v>1</v>
      </c>
    </row>
    <row r="1092" spans="1:4" ht="29.1" customHeight="1" x14ac:dyDescent="0.2">
      <c r="A1092" s="263">
        <f t="shared" si="16"/>
        <v>1088</v>
      </c>
      <c r="B1092" s="291" t="s">
        <v>1133</v>
      </c>
      <c r="C1092" s="305" t="s">
        <v>34</v>
      </c>
      <c r="D1092" s="361">
        <v>1</v>
      </c>
    </row>
    <row r="1093" spans="1:4" ht="29.1" customHeight="1" x14ac:dyDescent="0.2">
      <c r="A1093" s="263">
        <f t="shared" si="16"/>
        <v>1089</v>
      </c>
      <c r="B1093" s="306" t="s">
        <v>740</v>
      </c>
      <c r="C1093" s="264" t="s">
        <v>34</v>
      </c>
      <c r="D1093" s="264">
        <v>33</v>
      </c>
    </row>
    <row r="1094" spans="1:4" ht="29.1" customHeight="1" x14ac:dyDescent="0.2">
      <c r="A1094" s="263">
        <f t="shared" si="16"/>
        <v>1090</v>
      </c>
      <c r="B1094" s="290" t="s">
        <v>1360</v>
      </c>
      <c r="C1094" s="264" t="s">
        <v>380</v>
      </c>
      <c r="D1094" s="264">
        <v>4</v>
      </c>
    </row>
    <row r="1095" spans="1:4" ht="29.1" customHeight="1" x14ac:dyDescent="0.2">
      <c r="A1095" s="263">
        <f t="shared" ref="A1095:A1158" si="17">A1094+1</f>
        <v>1091</v>
      </c>
      <c r="B1095" s="332" t="s">
        <v>1407</v>
      </c>
      <c r="C1095" s="279" t="s">
        <v>34</v>
      </c>
      <c r="D1095" s="264">
        <v>4</v>
      </c>
    </row>
    <row r="1096" spans="1:4" ht="29.1" customHeight="1" x14ac:dyDescent="0.2">
      <c r="A1096" s="263">
        <f t="shared" si="17"/>
        <v>1092</v>
      </c>
      <c r="B1096" s="298" t="s">
        <v>1092</v>
      </c>
      <c r="C1096" s="317" t="s">
        <v>34</v>
      </c>
      <c r="D1096" s="317">
        <v>7</v>
      </c>
    </row>
    <row r="1097" spans="1:4" ht="29.1" customHeight="1" x14ac:dyDescent="0.2">
      <c r="A1097" s="263">
        <f t="shared" si="17"/>
        <v>1093</v>
      </c>
      <c r="B1097" s="401" t="s">
        <v>1093</v>
      </c>
      <c r="C1097" s="299" t="s">
        <v>34</v>
      </c>
      <c r="D1097" s="352">
        <v>9</v>
      </c>
    </row>
    <row r="1098" spans="1:4" ht="29.1" customHeight="1" x14ac:dyDescent="0.2">
      <c r="A1098" s="263">
        <f t="shared" si="17"/>
        <v>1094</v>
      </c>
      <c r="B1098" s="306" t="s">
        <v>741</v>
      </c>
      <c r="C1098" s="264" t="s">
        <v>34</v>
      </c>
      <c r="D1098" s="264">
        <v>12</v>
      </c>
    </row>
    <row r="1099" spans="1:4" ht="29.1" customHeight="1" x14ac:dyDescent="0.2">
      <c r="A1099" s="263">
        <f t="shared" si="17"/>
        <v>1095</v>
      </c>
      <c r="B1099" s="298" t="s">
        <v>890</v>
      </c>
      <c r="C1099" s="317" t="s">
        <v>34</v>
      </c>
      <c r="D1099" s="319">
        <v>1</v>
      </c>
    </row>
    <row r="1100" spans="1:4" ht="29.1" customHeight="1" x14ac:dyDescent="0.2">
      <c r="A1100" s="263">
        <f t="shared" si="17"/>
        <v>1096</v>
      </c>
      <c r="B1100" s="400" t="s">
        <v>426</v>
      </c>
      <c r="C1100" s="264" t="s">
        <v>380</v>
      </c>
      <c r="D1100" s="379">
        <v>1</v>
      </c>
    </row>
    <row r="1101" spans="1:4" ht="29.1" customHeight="1" x14ac:dyDescent="0.2">
      <c r="A1101" s="263">
        <f t="shared" si="17"/>
        <v>1097</v>
      </c>
      <c r="B1101" s="298" t="s">
        <v>1415</v>
      </c>
      <c r="C1101" s="317" t="s">
        <v>34</v>
      </c>
      <c r="D1101" s="317">
        <v>3</v>
      </c>
    </row>
    <row r="1102" spans="1:4" ht="29.1" customHeight="1" x14ac:dyDescent="0.2">
      <c r="A1102" s="263">
        <f t="shared" si="17"/>
        <v>1098</v>
      </c>
      <c r="B1102" s="341" t="s">
        <v>415</v>
      </c>
      <c r="C1102" s="349" t="s">
        <v>34</v>
      </c>
      <c r="D1102" s="349">
        <v>5</v>
      </c>
    </row>
    <row r="1103" spans="1:4" ht="29.1" customHeight="1" x14ac:dyDescent="0.2">
      <c r="A1103" s="263">
        <f t="shared" si="17"/>
        <v>1099</v>
      </c>
      <c r="B1103" s="292" t="s">
        <v>1250</v>
      </c>
      <c r="C1103" s="279" t="s">
        <v>380</v>
      </c>
      <c r="D1103" s="279">
        <v>3</v>
      </c>
    </row>
    <row r="1104" spans="1:4" ht="29.1" customHeight="1" x14ac:dyDescent="0.2">
      <c r="A1104" s="263">
        <f t="shared" si="17"/>
        <v>1100</v>
      </c>
      <c r="B1104" s="290" t="s">
        <v>1051</v>
      </c>
      <c r="C1104" s="262" t="s">
        <v>380</v>
      </c>
      <c r="D1104" s="426">
        <v>2</v>
      </c>
    </row>
    <row r="1105" spans="1:4" ht="29.1" customHeight="1" x14ac:dyDescent="0.2">
      <c r="A1105" s="263">
        <f t="shared" si="17"/>
        <v>1101</v>
      </c>
      <c r="B1105" s="341" t="s">
        <v>416</v>
      </c>
      <c r="C1105" s="349" t="s">
        <v>34</v>
      </c>
      <c r="D1105" s="349">
        <v>36</v>
      </c>
    </row>
    <row r="1106" spans="1:4" ht="29.1" customHeight="1" x14ac:dyDescent="0.2">
      <c r="A1106" s="263">
        <f t="shared" si="17"/>
        <v>1102</v>
      </c>
      <c r="B1106" s="306" t="s">
        <v>742</v>
      </c>
      <c r="C1106" s="264" t="s">
        <v>34</v>
      </c>
      <c r="D1106" s="264">
        <v>3</v>
      </c>
    </row>
    <row r="1107" spans="1:4" ht="29.1" customHeight="1" x14ac:dyDescent="0.2">
      <c r="A1107" s="263">
        <f t="shared" si="17"/>
        <v>1103</v>
      </c>
      <c r="B1107" s="293" t="s">
        <v>809</v>
      </c>
      <c r="C1107" s="264" t="s">
        <v>380</v>
      </c>
      <c r="D1107" s="264">
        <v>2</v>
      </c>
    </row>
    <row r="1108" spans="1:4" ht="29.1" customHeight="1" x14ac:dyDescent="0.2">
      <c r="A1108" s="263">
        <f t="shared" si="17"/>
        <v>1104</v>
      </c>
      <c r="B1108" s="306" t="s">
        <v>743</v>
      </c>
      <c r="C1108" s="264" t="s">
        <v>34</v>
      </c>
      <c r="D1108" s="264">
        <v>1</v>
      </c>
    </row>
    <row r="1109" spans="1:4" ht="29.1" customHeight="1" x14ac:dyDescent="0.2">
      <c r="A1109" s="263">
        <f t="shared" si="17"/>
        <v>1105</v>
      </c>
      <c r="B1109" s="306" t="s">
        <v>744</v>
      </c>
      <c r="C1109" s="264" t="s">
        <v>34</v>
      </c>
      <c r="D1109" s="264">
        <v>1</v>
      </c>
    </row>
    <row r="1110" spans="1:4" ht="29.1" customHeight="1" x14ac:dyDescent="0.2">
      <c r="A1110" s="263">
        <f t="shared" si="17"/>
        <v>1106</v>
      </c>
      <c r="B1110" s="306" t="s">
        <v>745</v>
      </c>
      <c r="C1110" s="264" t="s">
        <v>34</v>
      </c>
      <c r="D1110" s="264">
        <v>2</v>
      </c>
    </row>
    <row r="1111" spans="1:4" ht="29.1" customHeight="1" x14ac:dyDescent="0.2">
      <c r="A1111" s="263">
        <f t="shared" si="17"/>
        <v>1107</v>
      </c>
      <c r="B1111" s="293" t="s">
        <v>808</v>
      </c>
      <c r="C1111" s="264" t="s">
        <v>380</v>
      </c>
      <c r="D1111" s="264">
        <v>7</v>
      </c>
    </row>
    <row r="1112" spans="1:4" ht="29.1" customHeight="1" x14ac:dyDescent="0.2">
      <c r="A1112" s="263">
        <f t="shared" si="17"/>
        <v>1108</v>
      </c>
      <c r="B1112" s="306" t="s">
        <v>746</v>
      </c>
      <c r="C1112" s="264" t="s">
        <v>34</v>
      </c>
      <c r="D1112" s="264">
        <v>53</v>
      </c>
    </row>
    <row r="1113" spans="1:4" ht="29.1" customHeight="1" x14ac:dyDescent="0.2">
      <c r="A1113" s="263">
        <f t="shared" si="17"/>
        <v>1109</v>
      </c>
      <c r="B1113" s="306" t="s">
        <v>747</v>
      </c>
      <c r="C1113" s="264" t="s">
        <v>34</v>
      </c>
      <c r="D1113" s="264">
        <v>5</v>
      </c>
    </row>
    <row r="1114" spans="1:4" ht="29.1" customHeight="1" x14ac:dyDescent="0.2">
      <c r="A1114" s="263">
        <f t="shared" si="17"/>
        <v>1110</v>
      </c>
      <c r="B1114" s="306" t="s">
        <v>748</v>
      </c>
      <c r="C1114" s="264" t="s">
        <v>34</v>
      </c>
      <c r="D1114" s="264">
        <v>1</v>
      </c>
    </row>
    <row r="1115" spans="1:4" ht="29.1" customHeight="1" x14ac:dyDescent="0.2">
      <c r="A1115" s="263">
        <f t="shared" si="17"/>
        <v>1111</v>
      </c>
      <c r="B1115" s="306" t="s">
        <v>749</v>
      </c>
      <c r="C1115" s="264" t="s">
        <v>34</v>
      </c>
      <c r="D1115" s="264">
        <v>6</v>
      </c>
    </row>
    <row r="1116" spans="1:4" ht="29.1" customHeight="1" x14ac:dyDescent="0.2">
      <c r="A1116" s="263">
        <f t="shared" si="17"/>
        <v>1112</v>
      </c>
      <c r="B1116" s="306" t="s">
        <v>750</v>
      </c>
      <c r="C1116" s="264" t="s">
        <v>34</v>
      </c>
      <c r="D1116" s="264">
        <v>30</v>
      </c>
    </row>
    <row r="1117" spans="1:4" ht="29.1" customHeight="1" x14ac:dyDescent="0.2">
      <c r="A1117" s="263">
        <f t="shared" si="17"/>
        <v>1113</v>
      </c>
      <c r="B1117" s="306" t="s">
        <v>751</v>
      </c>
      <c r="C1117" s="264" t="s">
        <v>34</v>
      </c>
      <c r="D1117" s="264">
        <v>3</v>
      </c>
    </row>
    <row r="1118" spans="1:4" ht="29.1" customHeight="1" x14ac:dyDescent="0.2">
      <c r="A1118" s="263">
        <f t="shared" si="17"/>
        <v>1114</v>
      </c>
      <c r="B1118" s="306" t="s">
        <v>752</v>
      </c>
      <c r="C1118" s="264" t="s">
        <v>34</v>
      </c>
      <c r="D1118" s="264">
        <v>16</v>
      </c>
    </row>
    <row r="1119" spans="1:4" ht="29.1" customHeight="1" x14ac:dyDescent="0.2">
      <c r="A1119" s="263">
        <f t="shared" si="17"/>
        <v>1115</v>
      </c>
      <c r="B1119" s="306" t="s">
        <v>753</v>
      </c>
      <c r="C1119" s="264" t="s">
        <v>34</v>
      </c>
      <c r="D1119" s="264">
        <v>4</v>
      </c>
    </row>
    <row r="1120" spans="1:4" ht="29.1" customHeight="1" x14ac:dyDescent="0.2">
      <c r="A1120" s="263">
        <f t="shared" si="17"/>
        <v>1116</v>
      </c>
      <c r="B1120" s="290" t="s">
        <v>1047</v>
      </c>
      <c r="C1120" s="262" t="s">
        <v>380</v>
      </c>
      <c r="D1120" s="295">
        <v>5</v>
      </c>
    </row>
    <row r="1121" spans="1:4" ht="39" customHeight="1" x14ac:dyDescent="0.2">
      <c r="A1121" s="263">
        <f t="shared" si="17"/>
        <v>1117</v>
      </c>
      <c r="B1121" s="290" t="s">
        <v>1048</v>
      </c>
      <c r="C1121" s="262" t="s">
        <v>380</v>
      </c>
      <c r="D1121" s="295">
        <v>5</v>
      </c>
    </row>
    <row r="1122" spans="1:4" ht="29.1" customHeight="1" x14ac:dyDescent="0.2">
      <c r="A1122" s="263">
        <f t="shared" si="17"/>
        <v>1118</v>
      </c>
      <c r="B1122" s="298" t="s">
        <v>833</v>
      </c>
      <c r="C1122" s="317" t="s">
        <v>835</v>
      </c>
      <c r="D1122" s="317">
        <v>2</v>
      </c>
    </row>
    <row r="1123" spans="1:4" ht="29.1" customHeight="1" x14ac:dyDescent="0.2">
      <c r="A1123" s="263">
        <f t="shared" si="17"/>
        <v>1119</v>
      </c>
      <c r="B1123" s="298" t="s">
        <v>908</v>
      </c>
      <c r="C1123" s="317" t="s">
        <v>34</v>
      </c>
      <c r="D1123" s="317">
        <v>2</v>
      </c>
    </row>
    <row r="1124" spans="1:4" ht="29.1" customHeight="1" x14ac:dyDescent="0.2">
      <c r="A1124" s="263">
        <f t="shared" si="17"/>
        <v>1120</v>
      </c>
      <c r="B1124" s="298" t="s">
        <v>909</v>
      </c>
      <c r="C1124" s="317" t="s">
        <v>34</v>
      </c>
      <c r="D1124" s="317">
        <v>2</v>
      </c>
    </row>
    <row r="1125" spans="1:4" ht="29.1" customHeight="1" x14ac:dyDescent="0.2">
      <c r="A1125" s="263">
        <f t="shared" si="17"/>
        <v>1121</v>
      </c>
      <c r="B1125" s="298" t="s">
        <v>834</v>
      </c>
      <c r="C1125" s="317" t="s">
        <v>34</v>
      </c>
      <c r="D1125" s="317">
        <v>5</v>
      </c>
    </row>
    <row r="1126" spans="1:4" ht="29.1" customHeight="1" x14ac:dyDescent="0.2">
      <c r="A1126" s="263">
        <f t="shared" si="17"/>
        <v>1122</v>
      </c>
      <c r="B1126" s="292" t="s">
        <v>1251</v>
      </c>
      <c r="C1126" s="279" t="s">
        <v>380</v>
      </c>
      <c r="D1126" s="279">
        <v>2</v>
      </c>
    </row>
    <row r="1127" spans="1:4" ht="29.1" customHeight="1" x14ac:dyDescent="0.2">
      <c r="A1127" s="263">
        <f t="shared" si="17"/>
        <v>1123</v>
      </c>
      <c r="B1127" s="331" t="s">
        <v>1408</v>
      </c>
      <c r="C1127" s="284" t="s">
        <v>34</v>
      </c>
      <c r="D1127" s="308">
        <v>3</v>
      </c>
    </row>
    <row r="1128" spans="1:4" ht="29.1" customHeight="1" x14ac:dyDescent="0.2">
      <c r="A1128" s="263">
        <f t="shared" si="17"/>
        <v>1124</v>
      </c>
      <c r="B1128" s="369" t="s">
        <v>1401</v>
      </c>
      <c r="C1128" s="314" t="s">
        <v>34</v>
      </c>
      <c r="D1128" s="314">
        <v>35</v>
      </c>
    </row>
    <row r="1129" spans="1:4" ht="29.1" customHeight="1" x14ac:dyDescent="0.2">
      <c r="A1129" s="263">
        <f t="shared" si="17"/>
        <v>1125</v>
      </c>
      <c r="B1129" s="332" t="s">
        <v>1402</v>
      </c>
      <c r="C1129" s="279" t="s">
        <v>34</v>
      </c>
      <c r="D1129" s="264">
        <v>7</v>
      </c>
    </row>
    <row r="1130" spans="1:4" ht="29.1" customHeight="1" x14ac:dyDescent="0.2">
      <c r="A1130" s="263">
        <f t="shared" si="17"/>
        <v>1126</v>
      </c>
      <c r="B1130" s="331" t="s">
        <v>1403</v>
      </c>
      <c r="C1130" s="264" t="s">
        <v>34</v>
      </c>
      <c r="D1130" s="264">
        <v>6</v>
      </c>
    </row>
    <row r="1131" spans="1:4" ht="29.1" customHeight="1" x14ac:dyDescent="0.2">
      <c r="A1131" s="263">
        <f t="shared" si="17"/>
        <v>1127</v>
      </c>
      <c r="B1131" s="332" t="s">
        <v>1380</v>
      </c>
      <c r="C1131" s="279" t="s">
        <v>34</v>
      </c>
      <c r="D1131" s="264">
        <v>2</v>
      </c>
    </row>
    <row r="1132" spans="1:4" ht="29.1" customHeight="1" x14ac:dyDescent="0.2">
      <c r="A1132" s="263">
        <f t="shared" si="17"/>
        <v>1128</v>
      </c>
      <c r="B1132" s="330" t="s">
        <v>1380</v>
      </c>
      <c r="C1132" s="279" t="s">
        <v>34</v>
      </c>
      <c r="D1132" s="264">
        <v>13</v>
      </c>
    </row>
    <row r="1133" spans="1:4" ht="29.1" customHeight="1" x14ac:dyDescent="0.2">
      <c r="A1133" s="263">
        <f t="shared" si="17"/>
        <v>1129</v>
      </c>
      <c r="B1133" s="306" t="s">
        <v>754</v>
      </c>
      <c r="C1133" s="264" t="s">
        <v>39</v>
      </c>
      <c r="D1133" s="264">
        <v>21.5</v>
      </c>
    </row>
    <row r="1134" spans="1:4" ht="29.1" customHeight="1" x14ac:dyDescent="0.2">
      <c r="A1134" s="263">
        <f t="shared" si="17"/>
        <v>1130</v>
      </c>
      <c r="B1134" s="306" t="s">
        <v>755</v>
      </c>
      <c r="C1134" s="264" t="s">
        <v>39</v>
      </c>
      <c r="D1134" s="264">
        <v>35.067</v>
      </c>
    </row>
    <row r="1135" spans="1:4" ht="29.1" customHeight="1" x14ac:dyDescent="0.2">
      <c r="A1135" s="263">
        <f t="shared" si="17"/>
        <v>1131</v>
      </c>
      <c r="B1135" s="306" t="s">
        <v>756</v>
      </c>
      <c r="C1135" s="264" t="s">
        <v>39</v>
      </c>
      <c r="D1135" s="264">
        <v>72.040000000000006</v>
      </c>
    </row>
    <row r="1136" spans="1:4" ht="29.1" customHeight="1" x14ac:dyDescent="0.2">
      <c r="A1136" s="263">
        <f t="shared" si="17"/>
        <v>1132</v>
      </c>
      <c r="B1136" s="293" t="s">
        <v>810</v>
      </c>
      <c r="C1136" s="264" t="s">
        <v>380</v>
      </c>
      <c r="D1136" s="264">
        <v>6</v>
      </c>
    </row>
    <row r="1137" spans="1:4" ht="29.1" customHeight="1" x14ac:dyDescent="0.2">
      <c r="A1137" s="263">
        <f t="shared" si="17"/>
        <v>1133</v>
      </c>
      <c r="B1137" s="326" t="s">
        <v>522</v>
      </c>
      <c r="C1137" s="417" t="s">
        <v>34</v>
      </c>
      <c r="D1137" s="418">
        <v>500</v>
      </c>
    </row>
    <row r="1138" spans="1:4" ht="29.1" customHeight="1" x14ac:dyDescent="0.2">
      <c r="A1138" s="263">
        <f t="shared" si="17"/>
        <v>1134</v>
      </c>
      <c r="B1138" s="293" t="s">
        <v>1361</v>
      </c>
      <c r="C1138" s="264" t="s">
        <v>380</v>
      </c>
      <c r="D1138" s="264">
        <v>490</v>
      </c>
    </row>
    <row r="1139" spans="1:4" ht="29.1" customHeight="1" x14ac:dyDescent="0.2">
      <c r="A1139" s="263">
        <f t="shared" si="17"/>
        <v>1135</v>
      </c>
      <c r="B1139" s="316" t="s">
        <v>498</v>
      </c>
      <c r="C1139" s="264" t="s">
        <v>34</v>
      </c>
      <c r="D1139" s="315">
        <v>1</v>
      </c>
    </row>
    <row r="1140" spans="1:4" ht="29.1" customHeight="1" x14ac:dyDescent="0.2">
      <c r="A1140" s="263">
        <f t="shared" si="17"/>
        <v>1136</v>
      </c>
      <c r="B1140" s="290" t="s">
        <v>498</v>
      </c>
      <c r="C1140" s="264" t="s">
        <v>380</v>
      </c>
      <c r="D1140" s="264">
        <v>312</v>
      </c>
    </row>
    <row r="1141" spans="1:4" ht="29.1" customHeight="1" x14ac:dyDescent="0.2">
      <c r="A1141" s="263">
        <f t="shared" si="17"/>
        <v>1137</v>
      </c>
      <c r="B1141" s="290" t="s">
        <v>1066</v>
      </c>
      <c r="C1141" s="262" t="s">
        <v>384</v>
      </c>
      <c r="D1141" s="426">
        <v>3.5049999999999999</v>
      </c>
    </row>
    <row r="1142" spans="1:4" ht="29.1" customHeight="1" x14ac:dyDescent="0.2">
      <c r="A1142" s="263">
        <f t="shared" si="17"/>
        <v>1138</v>
      </c>
      <c r="B1142" s="298" t="s">
        <v>442</v>
      </c>
      <c r="C1142" s="317" t="s">
        <v>69</v>
      </c>
      <c r="D1142" s="317">
        <v>1</v>
      </c>
    </row>
    <row r="1143" spans="1:4" ht="29.1" customHeight="1" x14ac:dyDescent="0.2">
      <c r="A1143" s="263">
        <f t="shared" si="17"/>
        <v>1139</v>
      </c>
      <c r="B1143" s="290" t="s">
        <v>442</v>
      </c>
      <c r="C1143" s="264" t="s">
        <v>380</v>
      </c>
      <c r="D1143" s="264">
        <v>235</v>
      </c>
    </row>
    <row r="1144" spans="1:4" ht="29.1" customHeight="1" x14ac:dyDescent="0.2">
      <c r="A1144" s="263">
        <f t="shared" si="17"/>
        <v>1140</v>
      </c>
      <c r="B1144" s="291" t="s">
        <v>1224</v>
      </c>
      <c r="C1144" s="327" t="s">
        <v>34</v>
      </c>
      <c r="D1144" s="353">
        <v>16</v>
      </c>
    </row>
    <row r="1145" spans="1:4" ht="29.1" customHeight="1" x14ac:dyDescent="0.2">
      <c r="A1145" s="263">
        <f t="shared" si="17"/>
        <v>1141</v>
      </c>
      <c r="B1145" s="293" t="s">
        <v>1022</v>
      </c>
      <c r="C1145" s="264" t="s">
        <v>34</v>
      </c>
      <c r="D1145" s="315">
        <v>66</v>
      </c>
    </row>
    <row r="1146" spans="1:4" ht="29.1" customHeight="1" x14ac:dyDescent="0.2">
      <c r="A1146" s="263">
        <f t="shared" si="17"/>
        <v>1142</v>
      </c>
      <c r="B1146" s="292" t="s">
        <v>1252</v>
      </c>
      <c r="C1146" s="279" t="s">
        <v>381</v>
      </c>
      <c r="D1146" s="279">
        <v>0.38600000000000001</v>
      </c>
    </row>
    <row r="1147" spans="1:4" ht="29.1" customHeight="1" x14ac:dyDescent="0.2">
      <c r="A1147" s="263">
        <f t="shared" si="17"/>
        <v>1143</v>
      </c>
      <c r="B1147" s="292" t="s">
        <v>1253</v>
      </c>
      <c r="C1147" s="304" t="s">
        <v>208</v>
      </c>
      <c r="D1147" s="304">
        <v>1.2E-2</v>
      </c>
    </row>
    <row r="1148" spans="1:4" ht="29.1" customHeight="1" x14ac:dyDescent="0.2">
      <c r="A1148" s="263">
        <f t="shared" si="17"/>
        <v>1144</v>
      </c>
      <c r="B1148" s="292" t="s">
        <v>1254</v>
      </c>
      <c r="C1148" s="304" t="s">
        <v>208</v>
      </c>
      <c r="D1148" s="304">
        <v>8.5000000000000006E-2</v>
      </c>
    </row>
    <row r="1149" spans="1:4" ht="29.1" customHeight="1" x14ac:dyDescent="0.2">
      <c r="A1149" s="263">
        <f t="shared" si="17"/>
        <v>1145</v>
      </c>
      <c r="B1149" s="293" t="s">
        <v>1362</v>
      </c>
      <c r="C1149" s="264" t="s">
        <v>69</v>
      </c>
      <c r="D1149" s="264">
        <v>451.13</v>
      </c>
    </row>
    <row r="1150" spans="1:4" ht="29.1" customHeight="1" x14ac:dyDescent="0.2">
      <c r="A1150" s="263">
        <f t="shared" si="17"/>
        <v>1146</v>
      </c>
      <c r="B1150" s="306" t="s">
        <v>757</v>
      </c>
      <c r="C1150" s="264" t="s">
        <v>208</v>
      </c>
      <c r="D1150" s="264">
        <v>0.34799999999999998</v>
      </c>
    </row>
    <row r="1151" spans="1:4" ht="29.1" customHeight="1" x14ac:dyDescent="0.2">
      <c r="A1151" s="263">
        <f t="shared" si="17"/>
        <v>1147</v>
      </c>
      <c r="B1151" s="306" t="s">
        <v>758</v>
      </c>
      <c r="C1151" s="264" t="s">
        <v>208</v>
      </c>
      <c r="D1151" s="264">
        <v>0.26500000000000001</v>
      </c>
    </row>
    <row r="1152" spans="1:4" ht="29.1" customHeight="1" x14ac:dyDescent="0.2">
      <c r="A1152" s="263">
        <f t="shared" si="17"/>
        <v>1148</v>
      </c>
      <c r="B1152" s="306" t="s">
        <v>759</v>
      </c>
      <c r="C1152" s="264" t="s">
        <v>208</v>
      </c>
      <c r="D1152" s="264">
        <v>0.76500000000000001</v>
      </c>
    </row>
    <row r="1153" spans="1:4" ht="29.1" customHeight="1" x14ac:dyDescent="0.2">
      <c r="A1153" s="263">
        <f t="shared" si="17"/>
        <v>1149</v>
      </c>
      <c r="B1153" s="306" t="s">
        <v>760</v>
      </c>
      <c r="C1153" s="264" t="s">
        <v>208</v>
      </c>
      <c r="D1153" s="264">
        <v>1.8320000000000001</v>
      </c>
    </row>
    <row r="1154" spans="1:4" ht="29.1" customHeight="1" x14ac:dyDescent="0.2">
      <c r="A1154" s="263">
        <f t="shared" si="17"/>
        <v>1150</v>
      </c>
      <c r="B1154" s="306" t="s">
        <v>761</v>
      </c>
      <c r="C1154" s="264" t="s">
        <v>208</v>
      </c>
      <c r="D1154" s="264">
        <f>0.912</f>
        <v>0.91200000000000003</v>
      </c>
    </row>
    <row r="1155" spans="1:4" ht="29.1" customHeight="1" x14ac:dyDescent="0.2">
      <c r="A1155" s="263">
        <f t="shared" si="17"/>
        <v>1151</v>
      </c>
      <c r="B1155" s="306" t="s">
        <v>762</v>
      </c>
      <c r="C1155" s="264" t="s">
        <v>39</v>
      </c>
      <c r="D1155" s="264">
        <v>6</v>
      </c>
    </row>
    <row r="1156" spans="1:4" ht="29.1" customHeight="1" x14ac:dyDescent="0.2">
      <c r="A1156" s="263">
        <f t="shared" si="17"/>
        <v>1152</v>
      </c>
      <c r="B1156" s="306" t="s">
        <v>763</v>
      </c>
      <c r="C1156" s="264" t="s">
        <v>39</v>
      </c>
      <c r="D1156" s="264">
        <v>156</v>
      </c>
    </row>
    <row r="1157" spans="1:4" ht="29.1" customHeight="1" x14ac:dyDescent="0.2">
      <c r="A1157" s="263">
        <f t="shared" si="17"/>
        <v>1153</v>
      </c>
      <c r="B1157" s="306" t="s">
        <v>764</v>
      </c>
      <c r="C1157" s="264" t="s">
        <v>39</v>
      </c>
      <c r="D1157" s="264">
        <v>24</v>
      </c>
    </row>
    <row r="1158" spans="1:4" ht="29.1" customHeight="1" x14ac:dyDescent="0.2">
      <c r="A1158" s="263">
        <f t="shared" si="17"/>
        <v>1154</v>
      </c>
      <c r="B1158" s="306" t="s">
        <v>765</v>
      </c>
      <c r="C1158" s="264" t="s">
        <v>39</v>
      </c>
      <c r="D1158" s="264">
        <v>296</v>
      </c>
    </row>
    <row r="1159" spans="1:4" ht="29.1" customHeight="1" x14ac:dyDescent="0.2">
      <c r="A1159" s="263">
        <f t="shared" ref="A1159:A1203" si="18">A1158+1</f>
        <v>1155</v>
      </c>
      <c r="B1159" s="293" t="s">
        <v>1363</v>
      </c>
      <c r="C1159" s="264" t="s">
        <v>39</v>
      </c>
      <c r="D1159" s="264">
        <v>4</v>
      </c>
    </row>
    <row r="1160" spans="1:4" ht="29.1" customHeight="1" x14ac:dyDescent="0.2">
      <c r="A1160" s="263">
        <f t="shared" si="18"/>
        <v>1156</v>
      </c>
      <c r="B1160" s="306" t="s">
        <v>766</v>
      </c>
      <c r="C1160" s="264" t="s">
        <v>39</v>
      </c>
      <c r="D1160" s="264">
        <v>78</v>
      </c>
    </row>
    <row r="1161" spans="1:4" ht="29.1" customHeight="1" x14ac:dyDescent="0.2">
      <c r="A1161" s="263">
        <f t="shared" si="18"/>
        <v>1157</v>
      </c>
      <c r="B1161" s="306" t="s">
        <v>767</v>
      </c>
      <c r="C1161" s="264" t="s">
        <v>39</v>
      </c>
      <c r="D1161" s="264">
        <v>1164</v>
      </c>
    </row>
    <row r="1162" spans="1:4" ht="29.1" customHeight="1" x14ac:dyDescent="0.2">
      <c r="A1162" s="263">
        <f t="shared" si="18"/>
        <v>1158</v>
      </c>
      <c r="B1162" s="306" t="s">
        <v>768</v>
      </c>
      <c r="C1162" s="264" t="s">
        <v>39</v>
      </c>
      <c r="D1162" s="264">
        <v>120</v>
      </c>
    </row>
    <row r="1163" spans="1:4" ht="29.1" customHeight="1" x14ac:dyDescent="0.2">
      <c r="A1163" s="263">
        <f t="shared" si="18"/>
        <v>1159</v>
      </c>
      <c r="B1163" s="290" t="s">
        <v>1067</v>
      </c>
      <c r="C1163" s="262" t="s">
        <v>34</v>
      </c>
      <c r="D1163" s="426">
        <v>3</v>
      </c>
    </row>
    <row r="1164" spans="1:4" ht="29.1" customHeight="1" x14ac:dyDescent="0.2">
      <c r="A1164" s="263">
        <f t="shared" si="18"/>
        <v>1160</v>
      </c>
      <c r="B1164" s="291" t="s">
        <v>1067</v>
      </c>
      <c r="C1164" s="327" t="s">
        <v>34</v>
      </c>
      <c r="D1164" s="353">
        <v>4</v>
      </c>
    </row>
    <row r="1165" spans="1:4" ht="29.1" customHeight="1" x14ac:dyDescent="0.2">
      <c r="A1165" s="263">
        <f t="shared" si="18"/>
        <v>1161</v>
      </c>
      <c r="B1165" s="293" t="s">
        <v>945</v>
      </c>
      <c r="C1165" s="264" t="s">
        <v>34</v>
      </c>
      <c r="D1165" s="264">
        <v>4</v>
      </c>
    </row>
    <row r="1166" spans="1:4" ht="29.1" customHeight="1" x14ac:dyDescent="0.2">
      <c r="A1166" s="263">
        <f t="shared" si="18"/>
        <v>1162</v>
      </c>
      <c r="B1166" s="291" t="s">
        <v>1139</v>
      </c>
      <c r="C1166" s="305" t="s">
        <v>34</v>
      </c>
      <c r="D1166" s="361">
        <v>3</v>
      </c>
    </row>
    <row r="1167" spans="1:4" ht="29.1" customHeight="1" x14ac:dyDescent="0.2">
      <c r="A1167" s="263">
        <f t="shared" si="18"/>
        <v>1163</v>
      </c>
      <c r="B1167" s="298" t="s">
        <v>119</v>
      </c>
      <c r="C1167" s="317" t="s">
        <v>34</v>
      </c>
      <c r="D1167" s="317">
        <v>2</v>
      </c>
    </row>
    <row r="1168" spans="1:4" ht="29.1" customHeight="1" x14ac:dyDescent="0.2">
      <c r="A1168" s="263">
        <f t="shared" si="18"/>
        <v>1164</v>
      </c>
      <c r="B1168" s="291" t="s">
        <v>1225</v>
      </c>
      <c r="C1168" s="327" t="s">
        <v>34</v>
      </c>
      <c r="D1168" s="353">
        <v>40</v>
      </c>
    </row>
    <row r="1169" spans="1:4" ht="29.1" customHeight="1" x14ac:dyDescent="0.2">
      <c r="A1169" s="263">
        <f t="shared" si="18"/>
        <v>1165</v>
      </c>
      <c r="B1169" s="306" t="s">
        <v>769</v>
      </c>
      <c r="C1169" s="264" t="s">
        <v>34</v>
      </c>
      <c r="D1169" s="264">
        <v>2</v>
      </c>
    </row>
    <row r="1170" spans="1:4" ht="29.1" customHeight="1" x14ac:dyDescent="0.2">
      <c r="A1170" s="263">
        <f t="shared" si="18"/>
        <v>1166</v>
      </c>
      <c r="B1170" s="306" t="s">
        <v>770</v>
      </c>
      <c r="C1170" s="264" t="s">
        <v>34</v>
      </c>
      <c r="D1170" s="264">
        <v>1</v>
      </c>
    </row>
    <row r="1171" spans="1:4" ht="29.1" customHeight="1" x14ac:dyDescent="0.2">
      <c r="A1171" s="263">
        <f t="shared" si="18"/>
        <v>1167</v>
      </c>
      <c r="B1171" s="306" t="s">
        <v>771</v>
      </c>
      <c r="C1171" s="264" t="s">
        <v>34</v>
      </c>
      <c r="D1171" s="264">
        <v>1</v>
      </c>
    </row>
    <row r="1172" spans="1:4" ht="29.1" customHeight="1" x14ac:dyDescent="0.2">
      <c r="A1172" s="263">
        <f t="shared" si="18"/>
        <v>1168</v>
      </c>
      <c r="B1172" s="306" t="s">
        <v>772</v>
      </c>
      <c r="C1172" s="264" t="s">
        <v>34</v>
      </c>
      <c r="D1172" s="264">
        <v>1</v>
      </c>
    </row>
    <row r="1173" spans="1:4" ht="29.1" customHeight="1" x14ac:dyDescent="0.2">
      <c r="A1173" s="263">
        <f t="shared" si="18"/>
        <v>1169</v>
      </c>
      <c r="B1173" s="290" t="s">
        <v>1049</v>
      </c>
      <c r="C1173" s="262" t="s">
        <v>380</v>
      </c>
      <c r="D1173" s="295">
        <v>1</v>
      </c>
    </row>
    <row r="1174" spans="1:4" ht="29.1" customHeight="1" x14ac:dyDescent="0.2">
      <c r="A1174" s="263">
        <f t="shared" si="18"/>
        <v>1170</v>
      </c>
      <c r="B1174" s="405" t="s">
        <v>939</v>
      </c>
      <c r="C1174" s="264" t="s">
        <v>69</v>
      </c>
      <c r="D1174" s="264">
        <v>666</v>
      </c>
    </row>
    <row r="1175" spans="1:4" ht="29.1" customHeight="1" x14ac:dyDescent="0.2">
      <c r="A1175" s="263">
        <f t="shared" si="18"/>
        <v>1171</v>
      </c>
      <c r="B1175" s="293" t="s">
        <v>370</v>
      </c>
      <c r="C1175" s="284" t="s">
        <v>380</v>
      </c>
      <c r="D1175" s="399">
        <v>32</v>
      </c>
    </row>
    <row r="1176" spans="1:4" ht="29.1" customHeight="1" x14ac:dyDescent="0.2">
      <c r="A1176" s="263">
        <f t="shared" si="18"/>
        <v>1172</v>
      </c>
      <c r="B1176" s="293" t="s">
        <v>371</v>
      </c>
      <c r="C1176" s="284" t="s">
        <v>380</v>
      </c>
      <c r="D1176" s="399">
        <v>16</v>
      </c>
    </row>
    <row r="1177" spans="1:4" ht="29.1" customHeight="1" x14ac:dyDescent="0.2">
      <c r="A1177" s="263">
        <f t="shared" si="18"/>
        <v>1173</v>
      </c>
      <c r="B1177" s="431" t="s">
        <v>1090</v>
      </c>
      <c r="C1177" s="380" t="s">
        <v>34</v>
      </c>
      <c r="D1177" s="380">
        <v>7</v>
      </c>
    </row>
    <row r="1178" spans="1:4" ht="29.1" customHeight="1" x14ac:dyDescent="0.2">
      <c r="A1178" s="263">
        <f t="shared" si="18"/>
        <v>1174</v>
      </c>
      <c r="B1178" s="291" t="s">
        <v>1226</v>
      </c>
      <c r="C1178" s="327" t="s">
        <v>34</v>
      </c>
      <c r="D1178" s="353">
        <v>1</v>
      </c>
    </row>
    <row r="1179" spans="1:4" ht="29.1" customHeight="1" x14ac:dyDescent="0.2">
      <c r="A1179" s="263">
        <f t="shared" si="18"/>
        <v>1175</v>
      </c>
      <c r="B1179" s="332" t="s">
        <v>1414</v>
      </c>
      <c r="C1179" s="279" t="s">
        <v>34</v>
      </c>
      <c r="D1179" s="264">
        <v>6</v>
      </c>
    </row>
    <row r="1180" spans="1:4" ht="29.1" customHeight="1" x14ac:dyDescent="0.2">
      <c r="A1180" s="263">
        <f t="shared" si="18"/>
        <v>1176</v>
      </c>
      <c r="B1180" s="306" t="s">
        <v>773</v>
      </c>
      <c r="C1180" s="264" t="s">
        <v>34</v>
      </c>
      <c r="D1180" s="264">
        <v>900</v>
      </c>
    </row>
    <row r="1181" spans="1:4" ht="29.1" customHeight="1" x14ac:dyDescent="0.2">
      <c r="A1181" s="263">
        <f t="shared" si="18"/>
        <v>1177</v>
      </c>
      <c r="B1181" s="306" t="s">
        <v>774</v>
      </c>
      <c r="C1181" s="264" t="s">
        <v>69</v>
      </c>
      <c r="D1181" s="264">
        <v>22.5</v>
      </c>
    </row>
    <row r="1182" spans="1:4" ht="29.1" customHeight="1" x14ac:dyDescent="0.2">
      <c r="A1182" s="263">
        <f t="shared" si="18"/>
        <v>1178</v>
      </c>
      <c r="B1182" s="405" t="s">
        <v>940</v>
      </c>
      <c r="C1182" s="264" t="s">
        <v>34</v>
      </c>
      <c r="D1182" s="264">
        <v>18</v>
      </c>
    </row>
    <row r="1183" spans="1:4" ht="29.1" customHeight="1" x14ac:dyDescent="0.2">
      <c r="A1183" s="263">
        <f t="shared" si="18"/>
        <v>1179</v>
      </c>
      <c r="B1183" s="291" t="s">
        <v>1227</v>
      </c>
      <c r="C1183" s="327" t="s">
        <v>34</v>
      </c>
      <c r="D1183" s="353">
        <v>1763</v>
      </c>
    </row>
    <row r="1184" spans="1:4" ht="29.1" customHeight="1" x14ac:dyDescent="0.2">
      <c r="A1184" s="263">
        <f t="shared" si="18"/>
        <v>1180</v>
      </c>
      <c r="B1184" s="402" t="s">
        <v>974</v>
      </c>
      <c r="C1184" s="313" t="s">
        <v>34</v>
      </c>
      <c r="D1184" s="295">
        <v>657</v>
      </c>
    </row>
    <row r="1185" spans="1:4" ht="29.1" customHeight="1" x14ac:dyDescent="0.2">
      <c r="A1185" s="263">
        <f t="shared" si="18"/>
        <v>1181</v>
      </c>
      <c r="B1185" s="402" t="s">
        <v>975</v>
      </c>
      <c r="C1185" s="313" t="s">
        <v>34</v>
      </c>
      <c r="D1185" s="295">
        <v>334</v>
      </c>
    </row>
    <row r="1186" spans="1:4" ht="29.1" customHeight="1" x14ac:dyDescent="0.2">
      <c r="A1186" s="263">
        <f t="shared" si="18"/>
        <v>1182</v>
      </c>
      <c r="B1186" s="290" t="s">
        <v>1050</v>
      </c>
      <c r="C1186" s="262" t="s">
        <v>380</v>
      </c>
      <c r="D1186" s="426">
        <v>39</v>
      </c>
    </row>
    <row r="1187" spans="1:4" ht="29.1" customHeight="1" x14ac:dyDescent="0.2">
      <c r="A1187" s="263">
        <f t="shared" si="18"/>
        <v>1183</v>
      </c>
      <c r="B1187" s="328" t="s">
        <v>1228</v>
      </c>
      <c r="C1187" s="327" t="s">
        <v>34</v>
      </c>
      <c r="D1187" s="353">
        <v>1</v>
      </c>
    </row>
    <row r="1188" spans="1:4" ht="29.1" customHeight="1" x14ac:dyDescent="0.2">
      <c r="A1188" s="263">
        <f t="shared" si="18"/>
        <v>1184</v>
      </c>
      <c r="B1188" s="428" t="s">
        <v>999</v>
      </c>
      <c r="C1188" s="314" t="s">
        <v>1002</v>
      </c>
      <c r="D1188" s="314">
        <v>1</v>
      </c>
    </row>
    <row r="1189" spans="1:4" ht="29.1" customHeight="1" x14ac:dyDescent="0.2">
      <c r="A1189" s="263">
        <f t="shared" si="18"/>
        <v>1185</v>
      </c>
      <c r="B1189" s="328" t="s">
        <v>1125</v>
      </c>
      <c r="C1189" s="327" t="s">
        <v>34</v>
      </c>
      <c r="D1189" s="353">
        <v>37</v>
      </c>
    </row>
    <row r="1190" spans="1:4" ht="29.1" customHeight="1" x14ac:dyDescent="0.2">
      <c r="A1190" s="263">
        <f t="shared" si="18"/>
        <v>1186</v>
      </c>
      <c r="B1190" s="293" t="s">
        <v>1364</v>
      </c>
      <c r="C1190" s="264" t="s">
        <v>34</v>
      </c>
      <c r="D1190" s="264">
        <v>13</v>
      </c>
    </row>
    <row r="1191" spans="1:4" ht="29.1" customHeight="1" x14ac:dyDescent="0.2">
      <c r="A1191" s="263">
        <f t="shared" si="18"/>
        <v>1187</v>
      </c>
      <c r="B1191" s="306" t="s">
        <v>775</v>
      </c>
      <c r="C1191" s="264" t="s">
        <v>34</v>
      </c>
      <c r="D1191" s="264">
        <v>11</v>
      </c>
    </row>
    <row r="1192" spans="1:4" ht="29.1" customHeight="1" x14ac:dyDescent="0.2">
      <c r="A1192" s="263">
        <f t="shared" si="18"/>
        <v>1188</v>
      </c>
      <c r="B1192" s="306" t="s">
        <v>776</v>
      </c>
      <c r="C1192" s="264" t="s">
        <v>34</v>
      </c>
      <c r="D1192" s="264">
        <v>6</v>
      </c>
    </row>
    <row r="1193" spans="1:4" ht="29.1" customHeight="1" x14ac:dyDescent="0.2">
      <c r="A1193" s="263">
        <f t="shared" si="18"/>
        <v>1189</v>
      </c>
      <c r="B1193" s="306" t="s">
        <v>777</v>
      </c>
      <c r="C1193" s="264" t="s">
        <v>34</v>
      </c>
      <c r="D1193" s="264">
        <v>5</v>
      </c>
    </row>
    <row r="1194" spans="1:4" ht="29.1" customHeight="1" x14ac:dyDescent="0.2">
      <c r="A1194" s="263">
        <f t="shared" si="18"/>
        <v>1190</v>
      </c>
      <c r="B1194" s="431" t="s">
        <v>1091</v>
      </c>
      <c r="C1194" s="380" t="s">
        <v>69</v>
      </c>
      <c r="D1194" s="380">
        <v>25</v>
      </c>
    </row>
    <row r="1195" spans="1:4" ht="29.1" customHeight="1" x14ac:dyDescent="0.2">
      <c r="A1195" s="263">
        <f t="shared" si="18"/>
        <v>1191</v>
      </c>
      <c r="B1195" s="316" t="s">
        <v>497</v>
      </c>
      <c r="C1195" s="264" t="s">
        <v>34</v>
      </c>
      <c r="D1195" s="315">
        <v>3</v>
      </c>
    </row>
    <row r="1196" spans="1:4" ht="29.1" customHeight="1" x14ac:dyDescent="0.2">
      <c r="A1196" s="263">
        <f t="shared" si="18"/>
        <v>1192</v>
      </c>
      <c r="B1196" s="293" t="s">
        <v>372</v>
      </c>
      <c r="C1196" s="284" t="s">
        <v>380</v>
      </c>
      <c r="D1196" s="399">
        <v>1</v>
      </c>
    </row>
    <row r="1197" spans="1:4" ht="29.1" customHeight="1" x14ac:dyDescent="0.2">
      <c r="A1197" s="263">
        <f t="shared" si="18"/>
        <v>1193</v>
      </c>
      <c r="B1197" s="328" t="s">
        <v>1229</v>
      </c>
      <c r="C1197" s="327" t="s">
        <v>34</v>
      </c>
      <c r="D1197" s="353">
        <v>3</v>
      </c>
    </row>
    <row r="1198" spans="1:4" ht="29.1" customHeight="1" x14ac:dyDescent="0.2">
      <c r="A1198" s="263">
        <f t="shared" si="18"/>
        <v>1194</v>
      </c>
      <c r="B1198" s="291" t="s">
        <v>1230</v>
      </c>
      <c r="C1198" s="327" t="s">
        <v>34</v>
      </c>
      <c r="D1198" s="353">
        <v>1</v>
      </c>
    </row>
    <row r="1199" spans="1:4" ht="29.1" customHeight="1" x14ac:dyDescent="0.2">
      <c r="A1199" s="263">
        <f t="shared" si="18"/>
        <v>1195</v>
      </c>
      <c r="B1199" s="306" t="s">
        <v>778</v>
      </c>
      <c r="C1199" s="264" t="s">
        <v>34</v>
      </c>
      <c r="D1199" s="264">
        <v>1</v>
      </c>
    </row>
    <row r="1200" spans="1:4" ht="29.1" customHeight="1" x14ac:dyDescent="0.2">
      <c r="A1200" s="263">
        <f t="shared" si="18"/>
        <v>1196</v>
      </c>
      <c r="B1200" s="298" t="s">
        <v>438</v>
      </c>
      <c r="C1200" s="317" t="s">
        <v>34</v>
      </c>
      <c r="D1200" s="317">
        <v>2</v>
      </c>
    </row>
    <row r="1201" spans="1:4" ht="29.1" customHeight="1" x14ac:dyDescent="0.2">
      <c r="A1201" s="263">
        <f t="shared" si="18"/>
        <v>1197</v>
      </c>
      <c r="B1201" s="328" t="s">
        <v>1126</v>
      </c>
      <c r="C1201" s="327" t="s">
        <v>34</v>
      </c>
      <c r="D1201" s="353">
        <v>32</v>
      </c>
    </row>
    <row r="1202" spans="1:4" ht="29.1" customHeight="1" x14ac:dyDescent="0.2">
      <c r="A1202" s="263">
        <f t="shared" si="18"/>
        <v>1198</v>
      </c>
      <c r="B1202" s="333" t="s">
        <v>1126</v>
      </c>
      <c r="C1202" s="317" t="s">
        <v>34</v>
      </c>
      <c r="D1202" s="317">
        <v>3</v>
      </c>
    </row>
    <row r="1203" spans="1:4" ht="29.1" customHeight="1" x14ac:dyDescent="0.2">
      <c r="A1203" s="263">
        <f t="shared" si="18"/>
        <v>1199</v>
      </c>
      <c r="B1203" s="306" t="s">
        <v>779</v>
      </c>
      <c r="C1203" s="264" t="s">
        <v>34</v>
      </c>
      <c r="D1203" s="264">
        <v>5</v>
      </c>
    </row>
  </sheetData>
  <autoFilter ref="A4:D1203"/>
  <mergeCells count="1">
    <mergeCell ref="A2:D2"/>
  </mergeCells>
  <phoneticPr fontId="3" type="noConversion"/>
  <hyperlinks>
    <hyperlink ref="B700" r:id="rId1"/>
    <hyperlink ref="B704" r:id="rId2" display="Оголовок ОГ-9 (для деревянных опор)"/>
    <hyperlink ref="B895" r:id="rId3"/>
    <hyperlink ref="B360" r:id="rId4"/>
    <hyperlink ref="B317" r:id="rId5"/>
    <hyperlink ref="B802" r:id="rId6" display="Приставки ПТ 33-3"/>
    <hyperlink ref="B349" r:id="rId7"/>
    <hyperlink ref="B807" r:id="rId8"/>
    <hyperlink ref="B162" r:id="rId9"/>
    <hyperlink ref="B873" r:id="rId10"/>
    <hyperlink ref="B453" r:id="rId11"/>
    <hyperlink ref="B1182" r:id="rId12"/>
    <hyperlink ref="B576" r:id="rId13"/>
    <hyperlink ref="B1174" r:id="rId14"/>
    <hyperlink ref="B725" r:id="rId15"/>
    <hyperlink ref="B1035" r:id="rId16"/>
    <hyperlink ref="B780" r:id="rId17"/>
    <hyperlink ref="B767" r:id="rId18"/>
    <hyperlink ref="B606" r:id="rId19"/>
    <hyperlink ref="B1065" r:id="rId20"/>
    <hyperlink ref="B768" r:id="rId21"/>
    <hyperlink ref="B769" r:id="rId22"/>
    <hyperlink ref="B773" r:id="rId23"/>
    <hyperlink ref="B452" r:id="rId24"/>
    <hyperlink ref="B1071" r:id="rId25"/>
    <hyperlink ref="B362" r:id="rId26"/>
    <hyperlink ref="B363" r:id="rId27"/>
    <hyperlink ref="B364" r:id="rId28"/>
    <hyperlink ref="B365" r:id="rId29"/>
    <hyperlink ref="B534" r:id="rId30"/>
    <hyperlink ref="B78" r:id="rId31"/>
    <hyperlink ref="B284" r:id="rId32"/>
    <hyperlink ref="B319" r:id="rId33"/>
    <hyperlink ref="B482" r:id="rId34"/>
    <hyperlink ref="B594" r:id="rId35"/>
    <hyperlink ref="B930" r:id="rId36"/>
    <hyperlink ref="B982" r:id="rId37"/>
    <hyperlink ref="B1194" r:id="rId38"/>
    <hyperlink ref="B354" r:id="rId39"/>
    <hyperlink ref="B373" r:id="rId40"/>
    <hyperlink ref="B612" r:id="rId41"/>
    <hyperlink ref="B1055" r:id="rId42"/>
    <hyperlink ref="B626" r:id="rId43"/>
    <hyperlink ref="B627" r:id="rId44"/>
    <hyperlink ref="B1064" r:id="rId45"/>
    <hyperlink ref="B641" r:id="rId46"/>
    <hyperlink ref="B62" r:id="rId47"/>
    <hyperlink ref="B79" r:id="rId48"/>
    <hyperlink ref="B224" r:id="rId49"/>
    <hyperlink ref="B1177" r:id="rId50"/>
    <hyperlink ref="B519" r:id="rId51"/>
  </hyperlinks>
  <pageMargins left="0.31496062992125984" right="0.23622047244094491" top="7.874015748031496E-2" bottom="0.11811023622047245" header="0.31496062992125984" footer="0.31496062992125984"/>
  <pageSetup paperSize="9" scale="90" fitToHeight="0"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В филиалы КЭнК</vt:lpstr>
      <vt:lpstr>К реализации КЭн К</vt:lpstr>
      <vt:lpstr>Нет решения КЭнК (2)</vt:lpstr>
      <vt:lpstr>новые</vt:lpstr>
      <vt:lpstr>возврат</vt:lpstr>
      <vt:lpstr>Невостребованные все</vt:lpstr>
      <vt:lpstr>'В филиалы КЭнК'!Заголовки_для_печати</vt:lpstr>
      <vt:lpstr>'К реализации КЭн К'!Заголовки_для_печати</vt:lpstr>
      <vt:lpstr>'Невостребованные все'!Заголовки_для_печати</vt:lpstr>
      <vt:lpstr>'Нет решения КЭнК (2)'!Заголовки_для_печати</vt:lpstr>
      <vt:lpstr>'В филиалы КЭнК'!Область_печати</vt:lpstr>
      <vt:lpstr>'К реализации КЭн К'!Область_печати</vt:lpstr>
      <vt:lpstr>'Невостребованные все'!Область_печати</vt:lpstr>
      <vt:lpstr>'Нет решения КЭнК (2)'!Область_печати</vt:lpstr>
    </vt:vector>
  </TitlesOfParts>
  <Company>KEK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trofimov_dv</dc:creator>
  <cp:lastModifiedBy>Михайлов Радимир Викторович</cp:lastModifiedBy>
  <cp:lastPrinted>2017-09-29T05:42:23Z</cp:lastPrinted>
  <dcterms:created xsi:type="dcterms:W3CDTF">2005-06-15T06:50:26Z</dcterms:created>
  <dcterms:modified xsi:type="dcterms:W3CDTF">2017-10-03T03:02:16Z</dcterms:modified>
</cp:coreProperties>
</file>